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120" yWindow="-105" windowWidth="18780" windowHeight="4815"/>
  </bookViews>
  <sheets>
    <sheet name="Основные мероприятия" sheetId="2" r:id="rId1"/>
  </sheets>
  <definedNames>
    <definedName name="_xlnm._FilterDatabase" localSheetId="0" hidden="1">'Основные мероприятия'!$A$13:$SN$26</definedName>
  </definedNames>
  <calcPr calcId="145621"/>
</workbook>
</file>

<file path=xl/calcChain.xml><?xml version="1.0" encoding="utf-8"?>
<calcChain xmlns="http://schemas.openxmlformats.org/spreadsheetml/2006/main">
  <c r="F36" i="2" l="1"/>
  <c r="G36" i="2"/>
  <c r="H36" i="2"/>
  <c r="I36" i="2"/>
  <c r="E36" i="2"/>
  <c r="F38" i="2"/>
  <c r="G38" i="2"/>
  <c r="I38" i="2"/>
  <c r="I19" i="2" l="1"/>
  <c r="I20" i="2"/>
  <c r="I21" i="2"/>
  <c r="I22" i="2"/>
  <c r="H19" i="2"/>
  <c r="H20" i="2"/>
  <c r="H21" i="2"/>
  <c r="H22" i="2"/>
  <c r="G19" i="2"/>
  <c r="G20" i="2"/>
  <c r="G21" i="2"/>
  <c r="G22" i="2"/>
  <c r="F19" i="2"/>
  <c r="F20" i="2"/>
  <c r="F21" i="2"/>
  <c r="F22" i="2"/>
  <c r="E22" i="2"/>
  <c r="E17" i="2"/>
  <c r="E10" i="2"/>
  <c r="E11" i="2"/>
  <c r="E12" i="2"/>
  <c r="E9" i="2"/>
  <c r="F8" i="2"/>
  <c r="G8" i="2"/>
  <c r="H8" i="2"/>
  <c r="I8" i="2"/>
  <c r="E8" i="2" l="1"/>
  <c r="G33" i="2" l="1"/>
  <c r="G44" i="2"/>
  <c r="F44" i="2"/>
  <c r="F31" i="2"/>
  <c r="F37" i="2" s="1"/>
  <c r="G30" i="2"/>
  <c r="F30" i="2"/>
  <c r="E28" i="2"/>
  <c r="E27" i="2"/>
  <c r="E26" i="2"/>
  <c r="E25" i="2"/>
  <c r="I24" i="2"/>
  <c r="H24" i="2"/>
  <c r="G24" i="2"/>
  <c r="F24" i="2"/>
  <c r="I44" i="2"/>
  <c r="H33" i="2"/>
  <c r="F33" i="2"/>
  <c r="H32" i="2"/>
  <c r="H38" i="2" s="1"/>
  <c r="G32" i="2"/>
  <c r="I31" i="2"/>
  <c r="I37" i="2" s="1"/>
  <c r="H31" i="2"/>
  <c r="H37" i="2" s="1"/>
  <c r="I30" i="2"/>
  <c r="H35" i="2" l="1"/>
  <c r="E24" i="2"/>
  <c r="I42" i="2"/>
  <c r="I32" i="2"/>
  <c r="I35" i="2" s="1"/>
  <c r="I41" i="2"/>
  <c r="I40" i="2" s="1"/>
  <c r="H44" i="2"/>
  <c r="E44" i="2" s="1"/>
  <c r="F40" i="2"/>
  <c r="H40" i="2"/>
  <c r="G40" i="2"/>
  <c r="H30" i="2"/>
  <c r="H29" i="2" s="1"/>
  <c r="G31" i="2"/>
  <c r="F32" i="2"/>
  <c r="I33" i="2"/>
  <c r="E33" i="2" s="1"/>
  <c r="E32" i="2" l="1"/>
  <c r="E38" i="2" s="1"/>
  <c r="F35" i="2"/>
  <c r="G29" i="2"/>
  <c r="G37" i="2"/>
  <c r="G35" i="2" s="1"/>
  <c r="I29" i="2"/>
  <c r="E40" i="2"/>
  <c r="F29" i="2"/>
  <c r="E29" i="2" s="1"/>
  <c r="E31" i="2"/>
  <c r="E37" i="2" s="1"/>
  <c r="E30" i="2"/>
  <c r="E35" i="2" l="1"/>
  <c r="G13" i="2"/>
  <c r="G18" i="2" s="1"/>
  <c r="H13" i="2"/>
  <c r="H18" i="2" s="1"/>
  <c r="I13" i="2"/>
  <c r="I18" i="2" s="1"/>
  <c r="F13" i="2"/>
  <c r="F18" i="2" s="1"/>
  <c r="E14" i="2"/>
  <c r="E19" i="2" s="1"/>
  <c r="E15" i="2"/>
  <c r="E20" i="2" s="1"/>
  <c r="E16" i="2"/>
  <c r="E21" i="2" s="1"/>
  <c r="E13" i="2" l="1"/>
  <c r="E18" i="2" s="1"/>
</calcChain>
</file>

<file path=xl/sharedStrings.xml><?xml version="1.0" encoding="utf-8"?>
<sst xmlns="http://schemas.openxmlformats.org/spreadsheetml/2006/main" count="61" uniqueCount="33">
  <si>
    <t>Источники финансирования</t>
  </si>
  <si>
    <t>всего</t>
  </si>
  <si>
    <t>Бюджет автономного округа</t>
  </si>
  <si>
    <t>№ п/п</t>
  </si>
  <si>
    <t>Мероприятия муниципальной программы</t>
  </si>
  <si>
    <t>Ответственный исполнитель</t>
  </si>
  <si>
    <t>Итого:</t>
  </si>
  <si>
    <t>в том числе</t>
  </si>
  <si>
    <t>Финансовые затраты на реализацию (тыс.руб.)</t>
  </si>
  <si>
    <t>Всего:</t>
  </si>
  <si>
    <t>Бюджет сельского поселения</t>
  </si>
  <si>
    <t>9</t>
  </si>
  <si>
    <t>Бюджет района</t>
  </si>
  <si>
    <t>2017 г.</t>
  </si>
  <si>
    <t>2018 г.</t>
  </si>
  <si>
    <t>2019 г.</t>
  </si>
  <si>
    <t>2020 г.</t>
  </si>
  <si>
    <t>Перечень программных мероприятий</t>
  </si>
  <si>
    <t>Таблица 2</t>
  </si>
  <si>
    <t>Всего по муниципальной программе</t>
  </si>
  <si>
    <t>Иные источники</t>
  </si>
  <si>
    <t>в том числе:</t>
  </si>
  <si>
    <t>инвестиции в объекты муниципальной собственности</t>
  </si>
  <si>
    <t>бюджет автономного округа</t>
  </si>
  <si>
    <t>бюджет района</t>
  </si>
  <si>
    <t>иные источники</t>
  </si>
  <si>
    <t>прочие расходы</t>
  </si>
  <si>
    <t>Ответственный исполнитель (Муниципальное учреждение «Администрация  сельского поселения Сентябрьский»)</t>
  </si>
  <si>
    <t>Соисполнитель 1 (МКУ «Управление по делам администрации»)</t>
  </si>
  <si>
    <t>2</t>
  </si>
  <si>
    <t xml:space="preserve">Муниципальное учреждение "Администрация сельского поселения Сентябрьский" </t>
  </si>
  <si>
    <t>Капитальный ремонт и ремонт автомобильных дорог местного значения, объектов регулирования дорожного движения, элементов обустройства автомобильных дорог (показатель №1,2,3)</t>
  </si>
  <si>
    <t>Содержанию автомобильных дорог местного значения, объектов регулиро-вания дорожного движения, элементов обустройства автомобильных дорог (показатель №1,2,3)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</si>
</sst>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_-* #,##0.00000\ _₽_-;\-* #,##0.00\ _₽_-;_-* &quot;-&quot;??\ _₽_-;_-@_-"/>
    <numFmt numFmtId="167" formatCode="_-* #,##0.00000_р_._-;\-* #,##0.00000_р_._-;_-* &quot;-&quot;?????_р_._-;_-@_-"/>
  </numFmts>
  <fonts count="4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49" fontId="3" fillId="2" borderId="1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1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vertical="top" wrapText="1"/>
    </xf>
    <xf numFmtId="166" fontId="1" fillId="0" borderId="1" xfId="0" applyNumberFormat="1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166" fontId="2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left" vertical="top" wrapText="1"/>
    </xf>
    <xf numFmtId="165" fontId="1" fillId="2" borderId="1" xfId="0" applyNumberFormat="1" applyFont="1" applyFill="1" applyBorder="1" applyAlignment="1">
      <alignment horizontal="left" vertical="top" wrapText="1"/>
    </xf>
    <xf numFmtId="167" fontId="1" fillId="0" borderId="0" xfId="0" applyNumberFormat="1" applyFont="1" applyAlignment="1" applyProtection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/>
    <xf numFmtId="165" fontId="2" fillId="0" borderId="1" xfId="0" applyNumberFormat="1" applyFont="1" applyBorder="1" applyAlignment="1">
      <alignment horizontal="left" vertical="center"/>
    </xf>
    <xf numFmtId="4" fontId="0" fillId="0" borderId="0" xfId="0" applyNumberFormat="1" applyAlignment="1">
      <alignment horizontal="left"/>
    </xf>
    <xf numFmtId="49" fontId="1" fillId="0" borderId="2" xfId="0" applyNumberFormat="1" applyFont="1" applyBorder="1" applyAlignment="1" applyProtection="1">
      <alignment horizontal="center" vertical="top" wrapText="1"/>
    </xf>
    <xf numFmtId="49" fontId="1" fillId="0" borderId="3" xfId="0" applyNumberFormat="1" applyFont="1" applyBorder="1" applyAlignment="1" applyProtection="1">
      <alignment horizontal="center" vertical="top" wrapText="1"/>
    </xf>
    <xf numFmtId="49" fontId="1" fillId="0" borderId="4" xfId="0" applyNumberFormat="1" applyFont="1" applyBorder="1" applyAlignment="1" applyProtection="1">
      <alignment horizontal="center" vertical="top" wrapText="1"/>
    </xf>
    <xf numFmtId="165" fontId="2" fillId="0" borderId="7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 applyProtection="1">
      <alignment horizontal="left" vertical="top" wrapText="1"/>
    </xf>
    <xf numFmtId="49" fontId="1" fillId="0" borderId="5" xfId="0" applyNumberFormat="1" applyFont="1" applyBorder="1" applyAlignment="1" applyProtection="1">
      <alignment horizontal="left" vertical="top" wrapText="1"/>
    </xf>
    <xf numFmtId="49" fontId="1" fillId="0" borderId="6" xfId="0" applyNumberFormat="1" applyFont="1" applyBorder="1" applyAlignment="1" applyProtection="1">
      <alignment horizontal="left" vertical="top" wrapText="1"/>
    </xf>
    <xf numFmtId="49" fontId="1" fillId="0" borderId="8" xfId="0" applyNumberFormat="1" applyFont="1" applyBorder="1" applyAlignment="1" applyProtection="1">
      <alignment horizontal="left" vertical="top" wrapText="1"/>
    </xf>
    <xf numFmtId="49" fontId="1" fillId="0" borderId="0" xfId="0" applyNumberFormat="1" applyFont="1" applyBorder="1" applyAlignment="1" applyProtection="1">
      <alignment horizontal="left" vertical="top" wrapText="1"/>
    </xf>
    <xf numFmtId="49" fontId="1" fillId="0" borderId="9" xfId="0" applyNumberFormat="1" applyFont="1" applyBorder="1" applyAlignment="1" applyProtection="1">
      <alignment horizontal="left" vertical="top" wrapText="1"/>
    </xf>
    <xf numFmtId="49" fontId="1" fillId="0" borderId="10" xfId="0" applyNumberFormat="1" applyFont="1" applyBorder="1" applyAlignment="1" applyProtection="1">
      <alignment horizontal="left" vertical="top" wrapText="1"/>
    </xf>
    <xf numFmtId="49" fontId="1" fillId="0" borderId="11" xfId="0" applyNumberFormat="1" applyFont="1" applyBorder="1" applyAlignment="1" applyProtection="1">
      <alignment horizontal="left" vertical="top" wrapText="1"/>
    </xf>
    <xf numFmtId="49" fontId="1" fillId="0" borderId="12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 applyProtection="1">
      <alignment horizontal="left" vertical="top" wrapText="1"/>
    </xf>
    <xf numFmtId="49" fontId="1" fillId="0" borderId="3" xfId="0" applyNumberFormat="1" applyFont="1" applyBorder="1" applyAlignment="1" applyProtection="1">
      <alignment horizontal="left" vertical="top" wrapText="1"/>
    </xf>
    <xf numFmtId="49" fontId="1" fillId="0" borderId="4" xfId="0" applyNumberFormat="1" applyFont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tabSelected="1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6.28515625" customWidth="1"/>
    <col min="2" max="2" width="27.7109375" style="2" customWidth="1"/>
    <col min="3" max="3" width="22.7109375" style="4" customWidth="1"/>
    <col min="4" max="4" width="21.42578125" style="5" customWidth="1"/>
    <col min="5" max="5" width="16.42578125" style="3" customWidth="1"/>
    <col min="6" max="6" width="14" style="1" customWidth="1"/>
    <col min="7" max="7" width="12.5703125" style="1" customWidth="1"/>
    <col min="8" max="9" width="14.140625" style="1" customWidth="1"/>
    <col min="10" max="10" width="11.140625" bestFit="1" customWidth="1"/>
    <col min="14" max="14" width="10.140625" bestFit="1" customWidth="1"/>
  </cols>
  <sheetData>
    <row r="1" spans="1:9" x14ac:dyDescent="0.2">
      <c r="H1" s="29" t="s">
        <v>18</v>
      </c>
      <c r="I1" s="29"/>
    </row>
    <row r="2" spans="1:9" x14ac:dyDescent="0.2">
      <c r="A2" s="54" t="s">
        <v>17</v>
      </c>
      <c r="B2" s="54"/>
      <c r="C2" s="54"/>
      <c r="D2" s="54"/>
      <c r="E2" s="54"/>
      <c r="F2" s="54"/>
      <c r="G2" s="54"/>
      <c r="H2" s="54"/>
      <c r="I2" s="54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55" t="s">
        <v>3</v>
      </c>
      <c r="B4" s="56" t="s">
        <v>4</v>
      </c>
      <c r="C4" s="56" t="s">
        <v>5</v>
      </c>
      <c r="D4" s="56" t="s">
        <v>0</v>
      </c>
      <c r="E4" s="57" t="s">
        <v>8</v>
      </c>
      <c r="F4" s="57"/>
      <c r="G4" s="57"/>
      <c r="H4" s="57"/>
      <c r="I4" s="57"/>
    </row>
    <row r="5" spans="1:9" x14ac:dyDescent="0.2">
      <c r="A5" s="55"/>
      <c r="B5" s="56"/>
      <c r="C5" s="56"/>
      <c r="D5" s="56"/>
      <c r="E5" s="58" t="s">
        <v>1</v>
      </c>
      <c r="F5" s="57" t="s">
        <v>7</v>
      </c>
      <c r="G5" s="57"/>
      <c r="H5" s="57"/>
      <c r="I5" s="57"/>
    </row>
    <row r="6" spans="1:9" ht="39" customHeight="1" x14ac:dyDescent="0.2">
      <c r="A6" s="55"/>
      <c r="B6" s="56"/>
      <c r="C6" s="56"/>
      <c r="D6" s="56"/>
      <c r="E6" s="58"/>
      <c r="F6" s="9" t="s">
        <v>13</v>
      </c>
      <c r="G6" s="9" t="s">
        <v>14</v>
      </c>
      <c r="H6" s="9" t="s">
        <v>15</v>
      </c>
      <c r="I6" s="9" t="s">
        <v>16</v>
      </c>
    </row>
    <row r="7" spans="1:9" s="6" customFormat="1" x14ac:dyDescent="0.2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 t="s">
        <v>11</v>
      </c>
    </row>
    <row r="8" spans="1:9" ht="14.25" customHeight="1" x14ac:dyDescent="0.2">
      <c r="A8" s="62">
        <v>1</v>
      </c>
      <c r="B8" s="53" t="s">
        <v>31</v>
      </c>
      <c r="C8" s="53" t="s">
        <v>30</v>
      </c>
      <c r="D8" s="28" t="s">
        <v>9</v>
      </c>
      <c r="E8" s="14">
        <f>SUM(E9:E12)</f>
        <v>1119.5</v>
      </c>
      <c r="F8" s="14">
        <f t="shared" ref="F8:I8" si="0">SUM(F9:F12)</f>
        <v>275.7</v>
      </c>
      <c r="G8" s="14">
        <f t="shared" si="0"/>
        <v>185.10000000000002</v>
      </c>
      <c r="H8" s="14">
        <f t="shared" si="0"/>
        <v>158.70000000000002</v>
      </c>
      <c r="I8" s="14">
        <f t="shared" si="0"/>
        <v>500</v>
      </c>
    </row>
    <row r="9" spans="1:9" ht="27" customHeight="1" x14ac:dyDescent="0.2">
      <c r="A9" s="62"/>
      <c r="B9" s="53"/>
      <c r="C9" s="53"/>
      <c r="D9" s="10" t="s">
        <v>2</v>
      </c>
      <c r="E9" s="15">
        <f>SUM(F9:I9)</f>
        <v>588.5</v>
      </c>
      <c r="F9" s="15">
        <v>261.89999999999998</v>
      </c>
      <c r="G9" s="15">
        <v>175.8</v>
      </c>
      <c r="H9" s="15">
        <v>150.80000000000001</v>
      </c>
      <c r="I9" s="15">
        <v>0</v>
      </c>
    </row>
    <row r="10" spans="1:9" ht="15" customHeight="1" x14ac:dyDescent="0.2">
      <c r="A10" s="62"/>
      <c r="B10" s="53"/>
      <c r="C10" s="53"/>
      <c r="D10" s="10" t="s">
        <v>12</v>
      </c>
      <c r="E10" s="15">
        <f t="shared" ref="E10:E12" si="1">SUM(F10:I10)</f>
        <v>0</v>
      </c>
      <c r="F10" s="15">
        <v>0</v>
      </c>
      <c r="G10" s="15">
        <v>0</v>
      </c>
      <c r="H10" s="15">
        <v>0</v>
      </c>
      <c r="I10" s="15">
        <v>0</v>
      </c>
    </row>
    <row r="11" spans="1:9" ht="25.5" customHeight="1" x14ac:dyDescent="0.2">
      <c r="A11" s="62"/>
      <c r="B11" s="53"/>
      <c r="C11" s="53"/>
      <c r="D11" s="10" t="s">
        <v>10</v>
      </c>
      <c r="E11" s="15">
        <f t="shared" si="1"/>
        <v>531</v>
      </c>
      <c r="F11" s="15">
        <v>13.8</v>
      </c>
      <c r="G11" s="15">
        <v>9.3000000000000007</v>
      </c>
      <c r="H11" s="15">
        <v>7.9</v>
      </c>
      <c r="I11" s="15">
        <v>500</v>
      </c>
    </row>
    <row r="12" spans="1:9" s="27" customFormat="1" x14ac:dyDescent="0.2">
      <c r="A12" s="62"/>
      <c r="B12" s="53"/>
      <c r="C12" s="53"/>
      <c r="D12" s="26" t="s">
        <v>20</v>
      </c>
      <c r="E12" s="15">
        <f t="shared" si="1"/>
        <v>0</v>
      </c>
      <c r="F12" s="13">
        <v>0</v>
      </c>
      <c r="G12" s="13">
        <v>0</v>
      </c>
      <c r="H12" s="13">
        <v>0</v>
      </c>
      <c r="I12" s="13">
        <v>0</v>
      </c>
    </row>
    <row r="13" spans="1:9" ht="14.25" customHeight="1" x14ac:dyDescent="0.2">
      <c r="A13" s="51" t="s">
        <v>29</v>
      </c>
      <c r="B13" s="52" t="s">
        <v>32</v>
      </c>
      <c r="C13" s="53" t="s">
        <v>30</v>
      </c>
      <c r="D13" s="11" t="s">
        <v>9</v>
      </c>
      <c r="E13" s="12">
        <f>SUM(F13:I13)</f>
        <v>1643.3</v>
      </c>
      <c r="F13" s="12">
        <f>SUM(F14:F16)</f>
        <v>500</v>
      </c>
      <c r="G13" s="12">
        <f t="shared" ref="G13:I13" si="2">SUM(G14:G16)</f>
        <v>511.3</v>
      </c>
      <c r="H13" s="12">
        <f t="shared" si="2"/>
        <v>532</v>
      </c>
      <c r="I13" s="12">
        <f t="shared" si="2"/>
        <v>100</v>
      </c>
    </row>
    <row r="14" spans="1:9" ht="27" customHeight="1" x14ac:dyDescent="0.2">
      <c r="A14" s="51"/>
      <c r="B14" s="52"/>
      <c r="C14" s="53"/>
      <c r="D14" s="10" t="s">
        <v>2</v>
      </c>
      <c r="E14" s="12">
        <f t="shared" ref="E14:E16" si="3">SUM(F14:I14)</f>
        <v>0</v>
      </c>
      <c r="F14" s="13">
        <v>0</v>
      </c>
      <c r="G14" s="13">
        <v>0</v>
      </c>
      <c r="H14" s="13">
        <v>0</v>
      </c>
      <c r="I14" s="13">
        <v>0</v>
      </c>
    </row>
    <row r="15" spans="1:9" ht="14.25" customHeight="1" x14ac:dyDescent="0.2">
      <c r="A15" s="51"/>
      <c r="B15" s="52"/>
      <c r="C15" s="53"/>
      <c r="D15" s="10" t="s">
        <v>12</v>
      </c>
      <c r="E15" s="12">
        <f t="shared" si="3"/>
        <v>0</v>
      </c>
      <c r="F15" s="13">
        <v>0</v>
      </c>
      <c r="G15" s="13">
        <v>0</v>
      </c>
      <c r="H15" s="13">
        <v>0</v>
      </c>
      <c r="I15" s="13">
        <v>0</v>
      </c>
    </row>
    <row r="16" spans="1:9" ht="25.5" x14ac:dyDescent="0.2">
      <c r="A16" s="51"/>
      <c r="B16" s="52"/>
      <c r="C16" s="53"/>
      <c r="D16" s="10" t="s">
        <v>10</v>
      </c>
      <c r="E16" s="12">
        <f t="shared" si="3"/>
        <v>1643.3</v>
      </c>
      <c r="F16" s="13">
        <v>500</v>
      </c>
      <c r="G16" s="13">
        <v>511.3</v>
      </c>
      <c r="H16" s="13">
        <v>532</v>
      </c>
      <c r="I16" s="13">
        <v>100</v>
      </c>
    </row>
    <row r="17" spans="1:10" s="27" customFormat="1" x14ac:dyDescent="0.2">
      <c r="A17" s="51"/>
      <c r="B17" s="52"/>
      <c r="C17" s="53"/>
      <c r="D17" s="26" t="s">
        <v>20</v>
      </c>
      <c r="E17" s="15">
        <f t="shared" ref="E17" si="4">SUM(F17:I17)</f>
        <v>0</v>
      </c>
      <c r="F17" s="13">
        <v>0</v>
      </c>
      <c r="G17" s="13">
        <v>0</v>
      </c>
      <c r="H17" s="13">
        <v>0</v>
      </c>
      <c r="I17" s="13">
        <v>0</v>
      </c>
    </row>
    <row r="18" spans="1:10" ht="15" customHeight="1" x14ac:dyDescent="0.2">
      <c r="A18" s="33" t="s">
        <v>19</v>
      </c>
      <c r="B18" s="34"/>
      <c r="C18" s="35"/>
      <c r="D18" s="17" t="s">
        <v>6</v>
      </c>
      <c r="E18" s="12">
        <f t="shared" ref="E18:I22" si="5">E8+E13</f>
        <v>2762.8</v>
      </c>
      <c r="F18" s="12">
        <f t="shared" si="5"/>
        <v>775.7</v>
      </c>
      <c r="G18" s="12">
        <f t="shared" si="5"/>
        <v>696.40000000000009</v>
      </c>
      <c r="H18" s="12">
        <f t="shared" si="5"/>
        <v>690.7</v>
      </c>
      <c r="I18" s="12">
        <f t="shared" si="5"/>
        <v>600</v>
      </c>
    </row>
    <row r="19" spans="1:10" ht="30" customHeight="1" x14ac:dyDescent="0.2">
      <c r="A19" s="36"/>
      <c r="B19" s="37"/>
      <c r="C19" s="38"/>
      <c r="D19" s="11" t="s">
        <v>2</v>
      </c>
      <c r="E19" s="12">
        <f t="shared" si="5"/>
        <v>588.5</v>
      </c>
      <c r="F19" s="12">
        <f t="shared" si="5"/>
        <v>261.89999999999998</v>
      </c>
      <c r="G19" s="12">
        <f t="shared" si="5"/>
        <v>175.8</v>
      </c>
      <c r="H19" s="12">
        <f t="shared" si="5"/>
        <v>150.80000000000001</v>
      </c>
      <c r="I19" s="12">
        <f t="shared" si="5"/>
        <v>0</v>
      </c>
    </row>
    <row r="20" spans="1:10" ht="15.75" customHeight="1" x14ac:dyDescent="0.2">
      <c r="A20" s="36"/>
      <c r="B20" s="37"/>
      <c r="C20" s="38"/>
      <c r="D20" s="11" t="s">
        <v>12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 t="shared" si="5"/>
        <v>0</v>
      </c>
    </row>
    <row r="21" spans="1:10" ht="25.5" customHeight="1" x14ac:dyDescent="0.2">
      <c r="A21" s="36"/>
      <c r="B21" s="37"/>
      <c r="C21" s="38"/>
      <c r="D21" s="11" t="s">
        <v>10</v>
      </c>
      <c r="E21" s="12">
        <f t="shared" si="5"/>
        <v>2174.3000000000002</v>
      </c>
      <c r="F21" s="12">
        <f t="shared" si="5"/>
        <v>513.79999999999995</v>
      </c>
      <c r="G21" s="12">
        <f t="shared" si="5"/>
        <v>520.6</v>
      </c>
      <c r="H21" s="12">
        <f t="shared" si="5"/>
        <v>539.9</v>
      </c>
      <c r="I21" s="12">
        <f t="shared" si="5"/>
        <v>600</v>
      </c>
    </row>
    <row r="22" spans="1:10" ht="16.5" customHeight="1" x14ac:dyDescent="0.2">
      <c r="A22" s="39"/>
      <c r="B22" s="40"/>
      <c r="C22" s="41"/>
      <c r="D22" s="17" t="s">
        <v>20</v>
      </c>
      <c r="E22" s="12">
        <f t="shared" si="5"/>
        <v>0</v>
      </c>
      <c r="F22" s="12">
        <f t="shared" si="5"/>
        <v>0</v>
      </c>
      <c r="G22" s="12">
        <f t="shared" si="5"/>
        <v>0</v>
      </c>
      <c r="H22" s="12">
        <f t="shared" si="5"/>
        <v>0</v>
      </c>
      <c r="I22" s="12">
        <f t="shared" si="5"/>
        <v>0</v>
      </c>
      <c r="J22" s="8"/>
    </row>
    <row r="23" spans="1:10" s="20" customFormat="1" ht="16.5" customHeight="1" x14ac:dyDescent="0.2">
      <c r="A23" s="30" t="s">
        <v>21</v>
      </c>
      <c r="B23" s="31"/>
      <c r="C23" s="32"/>
      <c r="D23" s="18"/>
      <c r="E23" s="19"/>
      <c r="F23" s="19"/>
      <c r="G23" s="19"/>
      <c r="H23" s="19"/>
      <c r="I23" s="19"/>
    </row>
    <row r="24" spans="1:10" s="20" customFormat="1" ht="16.5" customHeight="1" x14ac:dyDescent="0.2">
      <c r="A24" s="42" t="s">
        <v>22</v>
      </c>
      <c r="B24" s="43"/>
      <c r="C24" s="44"/>
      <c r="D24" s="21" t="s">
        <v>1</v>
      </c>
      <c r="E24" s="22">
        <f t="shared" ref="E24:E28" si="6">SUM(F24:I24)</f>
        <v>0</v>
      </c>
      <c r="F24" s="22">
        <f>SUM(F25:F28)</f>
        <v>0</v>
      </c>
      <c r="G24" s="22">
        <f>SUM(G25:G28)</f>
        <v>0</v>
      </c>
      <c r="H24" s="22">
        <f>SUM(H25:H28)</f>
        <v>0</v>
      </c>
      <c r="I24" s="22">
        <f>SUM(I25:I28)</f>
        <v>0</v>
      </c>
    </row>
    <row r="25" spans="1:10" s="20" customFormat="1" ht="25.5" x14ac:dyDescent="0.2">
      <c r="A25" s="45"/>
      <c r="B25" s="46"/>
      <c r="C25" s="47"/>
      <c r="D25" s="23" t="s">
        <v>23</v>
      </c>
      <c r="E25" s="19">
        <f t="shared" si="6"/>
        <v>0</v>
      </c>
      <c r="F25" s="19">
        <v>0</v>
      </c>
      <c r="G25" s="19">
        <v>0</v>
      </c>
      <c r="H25" s="19">
        <v>0</v>
      </c>
      <c r="I25" s="19">
        <v>0</v>
      </c>
    </row>
    <row r="26" spans="1:10" s="20" customFormat="1" x14ac:dyDescent="0.2">
      <c r="A26" s="45"/>
      <c r="B26" s="46"/>
      <c r="C26" s="47"/>
      <c r="D26" s="23" t="s">
        <v>24</v>
      </c>
      <c r="E26" s="19">
        <f t="shared" si="6"/>
        <v>0</v>
      </c>
      <c r="F26" s="19">
        <v>0</v>
      </c>
      <c r="G26" s="19">
        <v>0</v>
      </c>
      <c r="H26" s="19">
        <v>0</v>
      </c>
      <c r="I26" s="19">
        <v>0</v>
      </c>
    </row>
    <row r="27" spans="1:10" s="20" customFormat="1" ht="25.5" x14ac:dyDescent="0.2">
      <c r="A27" s="45"/>
      <c r="B27" s="46"/>
      <c r="C27" s="47"/>
      <c r="D27" s="24" t="s">
        <v>10</v>
      </c>
      <c r="E27" s="19">
        <f t="shared" si="6"/>
        <v>0</v>
      </c>
      <c r="F27" s="19">
        <v>0</v>
      </c>
      <c r="G27" s="19">
        <v>0</v>
      </c>
      <c r="H27" s="19">
        <v>0</v>
      </c>
      <c r="I27" s="19">
        <v>0</v>
      </c>
    </row>
    <row r="28" spans="1:10" s="20" customFormat="1" x14ac:dyDescent="0.2">
      <c r="A28" s="48"/>
      <c r="B28" s="49"/>
      <c r="C28" s="50"/>
      <c r="D28" s="23" t="s">
        <v>25</v>
      </c>
      <c r="E28" s="19">
        <f t="shared" si="6"/>
        <v>0</v>
      </c>
      <c r="F28" s="19">
        <v>0</v>
      </c>
      <c r="G28" s="19">
        <v>0</v>
      </c>
      <c r="H28" s="19">
        <v>0</v>
      </c>
      <c r="I28" s="19">
        <v>0</v>
      </c>
    </row>
    <row r="29" spans="1:10" s="20" customFormat="1" ht="16.5" customHeight="1" x14ac:dyDescent="0.2">
      <c r="A29" s="42" t="s">
        <v>26</v>
      </c>
      <c r="B29" s="43"/>
      <c r="C29" s="44"/>
      <c r="D29" s="21" t="s">
        <v>1</v>
      </c>
      <c r="E29" s="22">
        <f t="shared" ref="E29:E33" si="7">SUM(F29:I29)</f>
        <v>2762.8</v>
      </c>
      <c r="F29" s="22">
        <f>SUM(F30:F33)</f>
        <v>775.69999999999993</v>
      </c>
      <c r="G29" s="22">
        <f>SUM(G30:G33)</f>
        <v>696.40000000000009</v>
      </c>
      <c r="H29" s="22">
        <f>SUM(H30:H33)</f>
        <v>690.7</v>
      </c>
      <c r="I29" s="22">
        <f>SUM(I30:I33)</f>
        <v>600</v>
      </c>
    </row>
    <row r="30" spans="1:10" s="20" customFormat="1" ht="25.5" x14ac:dyDescent="0.2">
      <c r="A30" s="45"/>
      <c r="B30" s="46"/>
      <c r="C30" s="47"/>
      <c r="D30" s="23" t="s">
        <v>23</v>
      </c>
      <c r="E30" s="19">
        <f t="shared" si="7"/>
        <v>588.5</v>
      </c>
      <c r="F30" s="19">
        <f>F19</f>
        <v>261.89999999999998</v>
      </c>
      <c r="G30" s="19">
        <f t="shared" ref="G30:I30" si="8">G19</f>
        <v>175.8</v>
      </c>
      <c r="H30" s="19">
        <f t="shared" si="8"/>
        <v>150.80000000000001</v>
      </c>
      <c r="I30" s="19">
        <f t="shared" si="8"/>
        <v>0</v>
      </c>
    </row>
    <row r="31" spans="1:10" s="20" customFormat="1" x14ac:dyDescent="0.2">
      <c r="A31" s="45"/>
      <c r="B31" s="46"/>
      <c r="C31" s="47"/>
      <c r="D31" s="23" t="s">
        <v>24</v>
      </c>
      <c r="E31" s="19">
        <f t="shared" si="7"/>
        <v>0</v>
      </c>
      <c r="F31" s="19">
        <f t="shared" ref="F31:I33" si="9">F20</f>
        <v>0</v>
      </c>
      <c r="G31" s="19">
        <f t="shared" si="9"/>
        <v>0</v>
      </c>
      <c r="H31" s="19">
        <f t="shared" si="9"/>
        <v>0</v>
      </c>
      <c r="I31" s="19">
        <f t="shared" si="9"/>
        <v>0</v>
      </c>
    </row>
    <row r="32" spans="1:10" s="20" customFormat="1" ht="25.5" x14ac:dyDescent="0.2">
      <c r="A32" s="45"/>
      <c r="B32" s="46"/>
      <c r="C32" s="47"/>
      <c r="D32" s="24" t="s">
        <v>10</v>
      </c>
      <c r="E32" s="19">
        <f t="shared" si="7"/>
        <v>2174.3000000000002</v>
      </c>
      <c r="F32" s="19">
        <f t="shared" si="9"/>
        <v>513.79999999999995</v>
      </c>
      <c r="G32" s="19">
        <f t="shared" si="9"/>
        <v>520.6</v>
      </c>
      <c r="H32" s="19">
        <f t="shared" si="9"/>
        <v>539.9</v>
      </c>
      <c r="I32" s="19">
        <f t="shared" si="9"/>
        <v>600</v>
      </c>
    </row>
    <row r="33" spans="1:11" s="20" customFormat="1" x14ac:dyDescent="0.2">
      <c r="A33" s="48"/>
      <c r="B33" s="49"/>
      <c r="C33" s="50"/>
      <c r="D33" s="23" t="s">
        <v>25</v>
      </c>
      <c r="E33" s="19">
        <f t="shared" si="7"/>
        <v>0</v>
      </c>
      <c r="F33" s="19">
        <f t="shared" si="9"/>
        <v>0</v>
      </c>
      <c r="G33" s="19">
        <f t="shared" si="9"/>
        <v>0</v>
      </c>
      <c r="H33" s="19">
        <f t="shared" si="9"/>
        <v>0</v>
      </c>
      <c r="I33" s="19">
        <f t="shared" si="9"/>
        <v>0</v>
      </c>
    </row>
    <row r="34" spans="1:11" s="20" customFormat="1" ht="16.5" customHeight="1" x14ac:dyDescent="0.2">
      <c r="A34" s="59" t="s">
        <v>21</v>
      </c>
      <c r="B34" s="60"/>
      <c r="C34" s="61"/>
      <c r="D34" s="18"/>
      <c r="E34" s="19"/>
      <c r="F34" s="19"/>
      <c r="G34" s="19"/>
      <c r="H34" s="19"/>
      <c r="I34" s="19"/>
    </row>
    <row r="35" spans="1:11" s="20" customFormat="1" ht="16.5" customHeight="1" x14ac:dyDescent="0.2">
      <c r="A35" s="42" t="s">
        <v>27</v>
      </c>
      <c r="B35" s="43"/>
      <c r="C35" s="44"/>
      <c r="D35" s="21" t="s">
        <v>1</v>
      </c>
      <c r="E35" s="22">
        <f t="shared" ref="E35:E44" si="10">SUM(F35:I35)</f>
        <v>2762.8</v>
      </c>
      <c r="F35" s="22">
        <f>SUM(F36:F39)</f>
        <v>775.69999999999993</v>
      </c>
      <c r="G35" s="22">
        <f>SUM(G36:G39)</f>
        <v>696.40000000000009</v>
      </c>
      <c r="H35" s="22">
        <f>SUM(H36:H39)</f>
        <v>690.7</v>
      </c>
      <c r="I35" s="22">
        <f>SUM(I36:I39)</f>
        <v>600</v>
      </c>
    </row>
    <row r="36" spans="1:11" s="20" customFormat="1" ht="25.5" x14ac:dyDescent="0.2">
      <c r="A36" s="45"/>
      <c r="B36" s="46"/>
      <c r="C36" s="47"/>
      <c r="D36" s="23" t="s">
        <v>23</v>
      </c>
      <c r="E36" s="19">
        <f>E30</f>
        <v>588.5</v>
      </c>
      <c r="F36" s="19">
        <f t="shared" ref="F36:I36" si="11">F30</f>
        <v>261.89999999999998</v>
      </c>
      <c r="G36" s="19">
        <f t="shared" si="11"/>
        <v>175.8</v>
      </c>
      <c r="H36" s="19">
        <f t="shared" si="11"/>
        <v>150.80000000000001</v>
      </c>
      <c r="I36" s="19">
        <f t="shared" si="11"/>
        <v>0</v>
      </c>
    </row>
    <row r="37" spans="1:11" s="20" customFormat="1" x14ac:dyDescent="0.2">
      <c r="A37" s="45"/>
      <c r="B37" s="46"/>
      <c r="C37" s="47"/>
      <c r="D37" s="23" t="s">
        <v>24</v>
      </c>
      <c r="E37" s="19">
        <f>E31</f>
        <v>0</v>
      </c>
      <c r="F37" s="19">
        <f t="shared" ref="F37:I37" si="12">F31</f>
        <v>0</v>
      </c>
      <c r="G37" s="19">
        <f t="shared" si="12"/>
        <v>0</v>
      </c>
      <c r="H37" s="19">
        <f t="shared" si="12"/>
        <v>0</v>
      </c>
      <c r="I37" s="19">
        <f t="shared" si="12"/>
        <v>0</v>
      </c>
    </row>
    <row r="38" spans="1:11" s="20" customFormat="1" ht="25.5" x14ac:dyDescent="0.2">
      <c r="A38" s="45"/>
      <c r="B38" s="46"/>
      <c r="C38" s="47"/>
      <c r="D38" s="24" t="s">
        <v>10</v>
      </c>
      <c r="E38" s="19">
        <f>E32</f>
        <v>2174.3000000000002</v>
      </c>
      <c r="F38" s="19">
        <f t="shared" ref="F38:I38" si="13">F32</f>
        <v>513.79999999999995</v>
      </c>
      <c r="G38" s="19">
        <f t="shared" si="13"/>
        <v>520.6</v>
      </c>
      <c r="H38" s="19">
        <f t="shared" si="13"/>
        <v>539.9</v>
      </c>
      <c r="I38" s="19">
        <f t="shared" si="13"/>
        <v>600</v>
      </c>
      <c r="K38" s="25"/>
    </row>
    <row r="39" spans="1:11" s="20" customFormat="1" x14ac:dyDescent="0.2">
      <c r="A39" s="48"/>
      <c r="B39" s="49"/>
      <c r="C39" s="50"/>
      <c r="D39" s="23" t="s">
        <v>25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</row>
    <row r="40" spans="1:11" s="20" customFormat="1" ht="16.5" customHeight="1" x14ac:dyDescent="0.2">
      <c r="A40" s="42" t="s">
        <v>28</v>
      </c>
      <c r="B40" s="43"/>
      <c r="C40" s="44"/>
      <c r="D40" s="21" t="s">
        <v>1</v>
      </c>
      <c r="E40" s="22">
        <f t="shared" si="10"/>
        <v>0</v>
      </c>
      <c r="F40" s="22">
        <f>SUM(F41:F44)</f>
        <v>0</v>
      </c>
      <c r="G40" s="22">
        <f>SUM(G41:G44)</f>
        <v>0</v>
      </c>
      <c r="H40" s="22">
        <f>SUM(H41:H44)</f>
        <v>0</v>
      </c>
      <c r="I40" s="22">
        <f>SUM(I41:I44)</f>
        <v>0</v>
      </c>
    </row>
    <row r="41" spans="1:11" s="20" customFormat="1" ht="25.5" x14ac:dyDescent="0.2">
      <c r="A41" s="45"/>
      <c r="B41" s="46"/>
      <c r="C41" s="47"/>
      <c r="D41" s="23" t="s">
        <v>23</v>
      </c>
      <c r="E41" s="19">
        <v>0</v>
      </c>
      <c r="F41" s="19">
        <v>0</v>
      </c>
      <c r="G41" s="19">
        <v>0</v>
      </c>
      <c r="H41" s="19">
        <v>0</v>
      </c>
      <c r="I41" s="19">
        <f t="shared" ref="I41" si="14">I19-I36</f>
        <v>0</v>
      </c>
    </row>
    <row r="42" spans="1:11" s="20" customFormat="1" x14ac:dyDescent="0.2">
      <c r="A42" s="45"/>
      <c r="B42" s="46"/>
      <c r="C42" s="47"/>
      <c r="D42" s="23" t="s">
        <v>24</v>
      </c>
      <c r="E42" s="19"/>
      <c r="F42" s="19"/>
      <c r="G42" s="19"/>
      <c r="H42" s="19"/>
      <c r="I42" s="19">
        <f t="shared" ref="F42:I44" si="15">I20-I37</f>
        <v>0</v>
      </c>
    </row>
    <row r="43" spans="1:11" s="20" customFormat="1" ht="25.5" x14ac:dyDescent="0.2">
      <c r="A43" s="45"/>
      <c r="B43" s="46"/>
      <c r="C43" s="47"/>
      <c r="D43" s="24" t="s">
        <v>10</v>
      </c>
      <c r="E43" s="19"/>
      <c r="F43" s="19"/>
      <c r="G43" s="19"/>
      <c r="H43" s="19"/>
      <c r="I43" s="19"/>
    </row>
    <row r="44" spans="1:11" s="20" customFormat="1" x14ac:dyDescent="0.2">
      <c r="A44" s="48"/>
      <c r="B44" s="49"/>
      <c r="C44" s="50"/>
      <c r="D44" s="23" t="s">
        <v>25</v>
      </c>
      <c r="E44" s="19">
        <f t="shared" si="10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</row>
  </sheetData>
  <mergeCells count="22">
    <mergeCell ref="A29:C33"/>
    <mergeCell ref="A34:C34"/>
    <mergeCell ref="A35:C39"/>
    <mergeCell ref="A40:C44"/>
    <mergeCell ref="A8:A12"/>
    <mergeCell ref="B8:B12"/>
    <mergeCell ref="C8:C12"/>
    <mergeCell ref="H1:I1"/>
    <mergeCell ref="A23:C23"/>
    <mergeCell ref="A18:C22"/>
    <mergeCell ref="A24:C28"/>
    <mergeCell ref="A13:A17"/>
    <mergeCell ref="B13:B17"/>
    <mergeCell ref="C13:C17"/>
    <mergeCell ref="A2:I2"/>
    <mergeCell ref="A4:A6"/>
    <mergeCell ref="B4:B6"/>
    <mergeCell ref="C4:C6"/>
    <mergeCell ref="E4:I4"/>
    <mergeCell ref="E5:E6"/>
    <mergeCell ref="F5:I5"/>
    <mergeCell ref="D4:D6"/>
  </mergeCells>
  <pageMargins left="0.6692913385826772" right="0.23622047244094491" top="0.19685039370078741" bottom="0.19685039370078741" header="0.31496062992125984" footer="0.31496062992125984"/>
  <pageSetup paperSize="9" scale="88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мероприятия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AlpUfa1</cp:lastModifiedBy>
  <cp:lastPrinted>2016-11-07T06:48:29Z</cp:lastPrinted>
  <dcterms:created xsi:type="dcterms:W3CDTF">1996-10-08T23:32:33Z</dcterms:created>
  <dcterms:modified xsi:type="dcterms:W3CDTF">2022-10-28T06:40:43Z</dcterms:modified>
</cp:coreProperties>
</file>