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9320" windowHeight="14625"/>
  </bookViews>
  <sheets>
    <sheet name="Приложение №13.1" sheetId="2" r:id="rId1"/>
  </sheets>
  <definedNames>
    <definedName name="_xlnm._FilterDatabase" localSheetId="0" hidden="1">'Приложение №13.1'!$A$11:$R$11</definedName>
    <definedName name="_xlnm.Print_Titles" localSheetId="0">'Приложение №13.1'!$11:$11</definedName>
    <definedName name="_xlnm.Print_Area" localSheetId="0">'Приложение №13.1'!$B$1:$T$146</definedName>
  </definedNames>
  <calcPr calcId="145621"/>
</workbook>
</file>

<file path=xl/calcChain.xml><?xml version="1.0" encoding="utf-8"?>
<calcChain xmlns="http://schemas.openxmlformats.org/spreadsheetml/2006/main">
  <c r="Q20" i="2" l="1"/>
  <c r="R20" i="2"/>
  <c r="P27" i="2"/>
  <c r="P26" i="2" s="1"/>
  <c r="M27" i="2"/>
  <c r="M26" i="2" s="1"/>
  <c r="S26" i="2"/>
  <c r="R26" i="2"/>
  <c r="Q26" i="2"/>
  <c r="N26" i="2"/>
  <c r="P25" i="2"/>
  <c r="P24" i="2" s="1"/>
  <c r="M25" i="2"/>
  <c r="M24" i="2" s="1"/>
  <c r="S24" i="2"/>
  <c r="S23" i="2" s="1"/>
  <c r="S22" i="2" s="1"/>
  <c r="S21" i="2" s="1"/>
  <c r="S20" i="2" s="1"/>
  <c r="R24" i="2"/>
  <c r="Q24" i="2"/>
  <c r="Q23" i="2" s="1"/>
  <c r="Q22" i="2" s="1"/>
  <c r="Q21" i="2" s="1"/>
  <c r="N24" i="2"/>
  <c r="R23" i="2"/>
  <c r="R22" i="2" s="1"/>
  <c r="R21" i="2" s="1"/>
  <c r="N23" i="2" l="1"/>
  <c r="N22" i="2" s="1"/>
  <c r="N21" i="2" s="1"/>
  <c r="N20" i="2" s="1"/>
  <c r="P23" i="2"/>
  <c r="P22" i="2" s="1"/>
  <c r="P21" i="2" s="1"/>
  <c r="P20" i="2" s="1"/>
  <c r="M23" i="2"/>
  <c r="M22" i="2" s="1"/>
  <c r="M21" i="2" s="1"/>
  <c r="M20" i="2" s="1"/>
  <c r="O146" i="2"/>
  <c r="T146" i="2"/>
  <c r="N138" i="2" l="1"/>
  <c r="R138" i="2"/>
  <c r="M139" i="2"/>
  <c r="M138" i="2" s="1"/>
  <c r="N139" i="2"/>
  <c r="P139" i="2"/>
  <c r="P138" i="2" s="1"/>
  <c r="Q139" i="2"/>
  <c r="Q138" i="2" s="1"/>
  <c r="R139" i="2"/>
  <c r="S138" i="2"/>
  <c r="S139" i="2"/>
  <c r="P142" i="2"/>
  <c r="M142" i="2"/>
  <c r="S141" i="2"/>
  <c r="S140" i="2" s="1"/>
  <c r="R141" i="2"/>
  <c r="Q141" i="2"/>
  <c r="P141" i="2"/>
  <c r="N141" i="2"/>
  <c r="N140" i="2" s="1"/>
  <c r="M141" i="2"/>
  <c r="R140" i="2"/>
  <c r="Q140" i="2"/>
  <c r="P140" i="2"/>
  <c r="M140" i="2"/>
  <c r="P118" i="2" l="1"/>
  <c r="P117" i="2" s="1"/>
  <c r="M118" i="2"/>
  <c r="M117" i="2" s="1"/>
  <c r="S117" i="2"/>
  <c r="R117" i="2"/>
  <c r="Q117" i="2"/>
  <c r="N117" i="2"/>
  <c r="P116" i="2"/>
  <c r="P115" i="2" s="1"/>
  <c r="M116" i="2"/>
  <c r="M115" i="2" s="1"/>
  <c r="S115" i="2"/>
  <c r="S114" i="2" s="1"/>
  <c r="S113" i="2" s="1"/>
  <c r="S112" i="2" s="1"/>
  <c r="R115" i="2"/>
  <c r="Q115" i="2"/>
  <c r="Q114" i="2" s="1"/>
  <c r="Q113" i="2" s="1"/>
  <c r="Q112" i="2" s="1"/>
  <c r="Q111" i="2" s="1"/>
  <c r="N115" i="2"/>
  <c r="N114" i="2" s="1"/>
  <c r="N113" i="2" s="1"/>
  <c r="N112" i="2" s="1"/>
  <c r="M114" i="2" l="1"/>
  <c r="M113" i="2" s="1"/>
  <c r="M112" i="2" s="1"/>
  <c r="M111" i="2" s="1"/>
  <c r="P114" i="2"/>
  <c r="P113" i="2" s="1"/>
  <c r="P112" i="2" s="1"/>
  <c r="P111" i="2" s="1"/>
  <c r="R114" i="2"/>
  <c r="R113" i="2" s="1"/>
  <c r="R112" i="2" s="1"/>
  <c r="R111" i="2" s="1"/>
  <c r="N111" i="2"/>
  <c r="S111" i="2"/>
  <c r="N108" i="2" l="1"/>
  <c r="N107" i="2" s="1"/>
  <c r="Q108" i="2"/>
  <c r="Q107" i="2" s="1"/>
  <c r="R108" i="2"/>
  <c r="R107" i="2" s="1"/>
  <c r="S108" i="2"/>
  <c r="M109" i="2"/>
  <c r="M108" i="2" s="1"/>
  <c r="M107" i="2" s="1"/>
  <c r="P109" i="2"/>
  <c r="P108" i="2" s="1"/>
  <c r="P107" i="2" s="1"/>
  <c r="N91" i="2"/>
  <c r="S91" i="2"/>
  <c r="P92" i="2"/>
  <c r="M92" i="2"/>
  <c r="Q55" i="2"/>
  <c r="Q54" i="2" s="1"/>
  <c r="Q53" i="2" s="1"/>
  <c r="R55" i="2"/>
  <c r="R54" i="2" s="1"/>
  <c r="R53" i="2" s="1"/>
  <c r="S107" i="2" l="1"/>
  <c r="S106" i="2" s="1"/>
  <c r="M106" i="2"/>
  <c r="N106" i="2"/>
  <c r="O125" i="2" l="1"/>
  <c r="T125" i="2"/>
  <c r="P106" i="2" l="1"/>
  <c r="R106" i="2"/>
  <c r="Q106" i="2"/>
  <c r="P45" i="2" l="1"/>
  <c r="P44" i="2" s="1"/>
  <c r="M45" i="2"/>
  <c r="M44" i="2" s="1"/>
  <c r="S44" i="2"/>
  <c r="R44" i="2"/>
  <c r="Q44" i="2"/>
  <c r="N44" i="2"/>
  <c r="Q144" i="2" l="1"/>
  <c r="R144" i="2"/>
  <c r="S144" i="2"/>
  <c r="P145" i="2"/>
  <c r="P144" i="2" s="1"/>
  <c r="N144" i="2"/>
  <c r="M145" i="2"/>
  <c r="M144" i="2" s="1"/>
  <c r="S130" i="2"/>
  <c r="P131" i="2"/>
  <c r="P130" i="2" s="1"/>
  <c r="Q132" i="2"/>
  <c r="R132" i="2"/>
  <c r="S132" i="2"/>
  <c r="P133" i="2"/>
  <c r="P132" i="2" s="1"/>
  <c r="Q134" i="2"/>
  <c r="R134" i="2"/>
  <c r="S134" i="2"/>
  <c r="P135" i="2"/>
  <c r="P134" i="2" s="1"/>
  <c r="N130" i="2"/>
  <c r="M131" i="2"/>
  <c r="M130" i="2" s="1"/>
  <c r="N132" i="2"/>
  <c r="M133" i="2"/>
  <c r="M132" i="2" s="1"/>
  <c r="N134" i="2"/>
  <c r="M135" i="2"/>
  <c r="M134" i="2" s="1"/>
  <c r="Q123" i="2"/>
  <c r="R123" i="2"/>
  <c r="S123" i="2"/>
  <c r="P124" i="2"/>
  <c r="P123" i="2" s="1"/>
  <c r="N123" i="2"/>
  <c r="M124" i="2"/>
  <c r="M123" i="2" s="1"/>
  <c r="Q104" i="2"/>
  <c r="R104" i="2"/>
  <c r="S104" i="2"/>
  <c r="P105" i="2"/>
  <c r="P104" i="2" s="1"/>
  <c r="N104" i="2"/>
  <c r="M105" i="2"/>
  <c r="M104" i="2" s="1"/>
  <c r="Q98" i="2"/>
  <c r="R98" i="2"/>
  <c r="S98" i="2"/>
  <c r="P99" i="2"/>
  <c r="P98" i="2" s="1"/>
  <c r="N98" i="2"/>
  <c r="M99" i="2"/>
  <c r="M98" i="2" s="1"/>
  <c r="Q87" i="2"/>
  <c r="Q86" i="2" s="1"/>
  <c r="R87" i="2"/>
  <c r="R86" i="2" s="1"/>
  <c r="S87" i="2"/>
  <c r="S86" i="2" s="1"/>
  <c r="P88" i="2"/>
  <c r="P87" i="2" s="1"/>
  <c r="P86" i="2" s="1"/>
  <c r="Q90" i="2"/>
  <c r="Q89" i="2" s="1"/>
  <c r="R90" i="2"/>
  <c r="R89" i="2" s="1"/>
  <c r="S90" i="2"/>
  <c r="S89" i="2" s="1"/>
  <c r="P91" i="2"/>
  <c r="P90" i="2" s="1"/>
  <c r="P89" i="2" s="1"/>
  <c r="Q84" i="2"/>
  <c r="R84" i="2"/>
  <c r="S84" i="2"/>
  <c r="P85" i="2"/>
  <c r="P84" i="2" s="1"/>
  <c r="N84" i="2"/>
  <c r="M85" i="2"/>
  <c r="M84" i="2" s="1"/>
  <c r="N90" i="2"/>
  <c r="N89" i="2" s="1"/>
  <c r="M91" i="2"/>
  <c r="M90" i="2" s="1"/>
  <c r="M89" i="2" s="1"/>
  <c r="N87" i="2"/>
  <c r="N86" i="2" s="1"/>
  <c r="M88" i="2"/>
  <c r="M87" i="2" s="1"/>
  <c r="M86" i="2" s="1"/>
  <c r="Q77" i="2"/>
  <c r="Q76" i="2" s="1"/>
  <c r="R77" i="2"/>
  <c r="R76" i="2" s="1"/>
  <c r="S77" i="2"/>
  <c r="S76" i="2" s="1"/>
  <c r="P78" i="2"/>
  <c r="P77" i="2" s="1"/>
  <c r="P76" i="2" s="1"/>
  <c r="Q74" i="2"/>
  <c r="R74" i="2"/>
  <c r="S74" i="2"/>
  <c r="S73" i="2" s="1"/>
  <c r="S72" i="2" s="1"/>
  <c r="S71" i="2" s="1"/>
  <c r="P75" i="2"/>
  <c r="P74" i="2" s="1"/>
  <c r="Q69" i="2"/>
  <c r="Q68" i="2" s="1"/>
  <c r="Q67" i="2" s="1"/>
  <c r="Q66" i="2" s="1"/>
  <c r="R69" i="2"/>
  <c r="R68" i="2" s="1"/>
  <c r="R67" i="2" s="1"/>
  <c r="R66" i="2" s="1"/>
  <c r="S69" i="2"/>
  <c r="S68" i="2" s="1"/>
  <c r="S67" i="2" s="1"/>
  <c r="S66" i="2" s="1"/>
  <c r="S65" i="2" s="1"/>
  <c r="P70" i="2"/>
  <c r="P69" i="2" s="1"/>
  <c r="P68" i="2" s="1"/>
  <c r="P67" i="2" s="1"/>
  <c r="P66" i="2" s="1"/>
  <c r="N69" i="2"/>
  <c r="N68" i="2" s="1"/>
  <c r="N67" i="2" s="1"/>
  <c r="N66" i="2" s="1"/>
  <c r="M70" i="2"/>
  <c r="M69" i="2" s="1"/>
  <c r="M68" i="2" s="1"/>
  <c r="M67" i="2" s="1"/>
  <c r="M66" i="2" s="1"/>
  <c r="N74" i="2"/>
  <c r="N73" i="2" s="1"/>
  <c r="M75" i="2"/>
  <c r="M74" i="2" s="1"/>
  <c r="M73" i="2" s="1"/>
  <c r="N77" i="2"/>
  <c r="N76" i="2" s="1"/>
  <c r="M78" i="2"/>
  <c r="M77" i="2" s="1"/>
  <c r="M76" i="2" s="1"/>
  <c r="Q62" i="2"/>
  <c r="Q61" i="2" s="1"/>
  <c r="Q60" i="2" s="1"/>
  <c r="R62" i="2"/>
  <c r="R61" i="2" s="1"/>
  <c r="R60" i="2" s="1"/>
  <c r="P64" i="2"/>
  <c r="N63" i="2"/>
  <c r="N62" i="2" s="1"/>
  <c r="N61" i="2" s="1"/>
  <c r="N60" i="2" s="1"/>
  <c r="M64" i="2"/>
  <c r="P58" i="2"/>
  <c r="M58" i="2"/>
  <c r="P47" i="2"/>
  <c r="P46" i="2" s="1"/>
  <c r="P43" i="2" s="1"/>
  <c r="Q46" i="2"/>
  <c r="Q43" i="2" s="1"/>
  <c r="R46" i="2"/>
  <c r="R43" i="2" s="1"/>
  <c r="S46" i="2"/>
  <c r="S43" i="2" s="1"/>
  <c r="N46" i="2"/>
  <c r="N43" i="2" s="1"/>
  <c r="M47" i="2"/>
  <c r="M46" i="2" s="1"/>
  <c r="M43" i="2" s="1"/>
  <c r="Q49" i="2"/>
  <c r="R49" i="2"/>
  <c r="S49" i="2"/>
  <c r="P50" i="2"/>
  <c r="P49" i="2" s="1"/>
  <c r="Q51" i="2"/>
  <c r="R51" i="2"/>
  <c r="S51" i="2"/>
  <c r="P52" i="2"/>
  <c r="P51" i="2" s="1"/>
  <c r="N49" i="2"/>
  <c r="M50" i="2"/>
  <c r="M49" i="2" s="1"/>
  <c r="N51" i="2"/>
  <c r="M52" i="2"/>
  <c r="M51" i="2" s="1"/>
  <c r="Q41" i="2"/>
  <c r="Q40" i="2" s="1"/>
  <c r="R41" i="2"/>
  <c r="R40" i="2" s="1"/>
  <c r="S41" i="2"/>
  <c r="S40" i="2" s="1"/>
  <c r="P42" i="2"/>
  <c r="P41" i="2" s="1"/>
  <c r="P40" i="2" s="1"/>
  <c r="N41" i="2"/>
  <c r="N40" i="2" s="1"/>
  <c r="M42" i="2"/>
  <c r="M41" i="2" s="1"/>
  <c r="M40" i="2" s="1"/>
  <c r="S137" i="2" l="1"/>
  <c r="S136" i="2" s="1"/>
  <c r="S143" i="2"/>
  <c r="Q39" i="2"/>
  <c r="Q38" i="2" s="1"/>
  <c r="S120" i="2"/>
  <c r="S119" i="2" s="1"/>
  <c r="S110" i="2" s="1"/>
  <c r="S122" i="2"/>
  <c r="S121" i="2" s="1"/>
  <c r="M137" i="2"/>
  <c r="M136" i="2" s="1"/>
  <c r="M143" i="2"/>
  <c r="R137" i="2"/>
  <c r="R136" i="2" s="1"/>
  <c r="R143" i="2"/>
  <c r="P137" i="2"/>
  <c r="P136" i="2" s="1"/>
  <c r="P143" i="2"/>
  <c r="N137" i="2"/>
  <c r="N136" i="2" s="1"/>
  <c r="N143" i="2"/>
  <c r="Q137" i="2"/>
  <c r="Q136" i="2" s="1"/>
  <c r="Q143" i="2"/>
  <c r="M120" i="2"/>
  <c r="M119" i="2" s="1"/>
  <c r="M110" i="2" s="1"/>
  <c r="M122" i="2"/>
  <c r="M121" i="2" s="1"/>
  <c r="R120" i="2"/>
  <c r="R119" i="2" s="1"/>
  <c r="R110" i="2" s="1"/>
  <c r="R122" i="2"/>
  <c r="R121" i="2" s="1"/>
  <c r="N120" i="2"/>
  <c r="N119" i="2" s="1"/>
  <c r="N110" i="2" s="1"/>
  <c r="N122" i="2"/>
  <c r="N121" i="2" s="1"/>
  <c r="Q120" i="2"/>
  <c r="Q119" i="2" s="1"/>
  <c r="Q110" i="2" s="1"/>
  <c r="Q122" i="2"/>
  <c r="Q121" i="2" s="1"/>
  <c r="P120" i="2"/>
  <c r="P119" i="2" s="1"/>
  <c r="P110" i="2" s="1"/>
  <c r="P122" i="2"/>
  <c r="P121" i="2" s="1"/>
  <c r="S103" i="2"/>
  <c r="S102" i="2" s="1"/>
  <c r="S101" i="2" s="1"/>
  <c r="S100" i="2" s="1"/>
  <c r="M72" i="2"/>
  <c r="M71" i="2" s="1"/>
  <c r="M65" i="2" s="1"/>
  <c r="M103" i="2"/>
  <c r="M102" i="2" s="1"/>
  <c r="M101" i="2" s="1"/>
  <c r="M100" i="2" s="1"/>
  <c r="N72" i="2"/>
  <c r="N71" i="2" s="1"/>
  <c r="N65" i="2" s="1"/>
  <c r="N59" i="2" s="1"/>
  <c r="S95" i="2"/>
  <c r="S94" i="2" s="1"/>
  <c r="S93" i="2" s="1"/>
  <c r="S97" i="2"/>
  <c r="S96" i="2" s="1"/>
  <c r="N103" i="2"/>
  <c r="N102" i="2" s="1"/>
  <c r="N101" i="2" s="1"/>
  <c r="N100" i="2" s="1"/>
  <c r="P103" i="2"/>
  <c r="P102" i="2" s="1"/>
  <c r="P101" i="2" s="1"/>
  <c r="P100" i="2" s="1"/>
  <c r="P93" i="2" s="1"/>
  <c r="R103" i="2"/>
  <c r="R102" i="2" s="1"/>
  <c r="R101" i="2" s="1"/>
  <c r="R100" i="2" s="1"/>
  <c r="Q103" i="2"/>
  <c r="Q102" i="2" s="1"/>
  <c r="Q101" i="2" s="1"/>
  <c r="Q100" i="2" s="1"/>
  <c r="M95" i="2"/>
  <c r="M94" i="2" s="1"/>
  <c r="M93" i="2" s="1"/>
  <c r="M97" i="2"/>
  <c r="M96" i="2" s="1"/>
  <c r="R95" i="2"/>
  <c r="R94" i="2" s="1"/>
  <c r="R97" i="2"/>
  <c r="R96" i="2" s="1"/>
  <c r="N95" i="2"/>
  <c r="N94" i="2" s="1"/>
  <c r="N93" i="2" s="1"/>
  <c r="N97" i="2"/>
  <c r="N96" i="2" s="1"/>
  <c r="Q95" i="2"/>
  <c r="Q94" i="2" s="1"/>
  <c r="Q97" i="2"/>
  <c r="Q96" i="2" s="1"/>
  <c r="P95" i="2"/>
  <c r="P94" i="2" s="1"/>
  <c r="P97" i="2"/>
  <c r="P96" i="2" s="1"/>
  <c r="S83" i="2"/>
  <c r="S82" i="2" s="1"/>
  <c r="S81" i="2" s="1"/>
  <c r="S80" i="2" s="1"/>
  <c r="S79" i="2" s="1"/>
  <c r="M83" i="2"/>
  <c r="M82" i="2" s="1"/>
  <c r="M81" i="2" s="1"/>
  <c r="M80" i="2" s="1"/>
  <c r="M79" i="2" s="1"/>
  <c r="N83" i="2"/>
  <c r="N82" i="2" s="1"/>
  <c r="N81" i="2" s="1"/>
  <c r="N80" i="2" s="1"/>
  <c r="N79" i="2" s="1"/>
  <c r="R83" i="2"/>
  <c r="R82" i="2" s="1"/>
  <c r="R81" i="2" s="1"/>
  <c r="R80" i="2" s="1"/>
  <c r="R79" i="2" s="1"/>
  <c r="P83" i="2"/>
  <c r="P82" i="2" s="1"/>
  <c r="P81" i="2" s="1"/>
  <c r="P80" i="2" s="1"/>
  <c r="P79" i="2" s="1"/>
  <c r="Q83" i="2"/>
  <c r="Q82" i="2" s="1"/>
  <c r="Q81" i="2" s="1"/>
  <c r="Q80" i="2" s="1"/>
  <c r="Q79" i="2" s="1"/>
  <c r="Q73" i="2"/>
  <c r="Q72" i="2" s="1"/>
  <c r="Q71" i="2" s="1"/>
  <c r="Q65" i="2" s="1"/>
  <c r="Q59" i="2" s="1"/>
  <c r="R73" i="2"/>
  <c r="R72" i="2" s="1"/>
  <c r="R71" i="2" s="1"/>
  <c r="R65" i="2" s="1"/>
  <c r="R59" i="2" s="1"/>
  <c r="P73" i="2"/>
  <c r="P72" i="2" s="1"/>
  <c r="P71" i="2" s="1"/>
  <c r="P65" i="2" s="1"/>
  <c r="N129" i="2"/>
  <c r="S129" i="2"/>
  <c r="M129" i="2"/>
  <c r="P129" i="2"/>
  <c r="S48" i="2"/>
  <c r="S39" i="2" s="1"/>
  <c r="S38" i="2" s="1"/>
  <c r="M48" i="2"/>
  <c r="M39" i="2" s="1"/>
  <c r="M38" i="2" s="1"/>
  <c r="R48" i="2"/>
  <c r="R39" i="2" s="1"/>
  <c r="R38" i="2" s="1"/>
  <c r="N48" i="2"/>
  <c r="N39" i="2" s="1"/>
  <c r="N38" i="2" s="1"/>
  <c r="Q48" i="2"/>
  <c r="P48" i="2"/>
  <c r="P39" i="2" s="1"/>
  <c r="P38" i="2" s="1"/>
  <c r="Q36" i="2"/>
  <c r="Q35" i="2" s="1"/>
  <c r="R36" i="2"/>
  <c r="R35" i="2" s="1"/>
  <c r="S36" i="2"/>
  <c r="S35" i="2" s="1"/>
  <c r="P37" i="2"/>
  <c r="P36" i="2" s="1"/>
  <c r="P35" i="2" s="1"/>
  <c r="N36" i="2"/>
  <c r="N35" i="2" s="1"/>
  <c r="M37" i="2"/>
  <c r="M36" i="2" s="1"/>
  <c r="M35" i="2" s="1"/>
  <c r="Q31" i="2"/>
  <c r="Q30" i="2" s="1"/>
  <c r="R31" i="2"/>
  <c r="R30" i="2" s="1"/>
  <c r="S31" i="2"/>
  <c r="S30" i="2" s="1"/>
  <c r="P32" i="2"/>
  <c r="P31" i="2" s="1"/>
  <c r="P30" i="2" s="1"/>
  <c r="N31" i="2"/>
  <c r="N30" i="2" s="1"/>
  <c r="M32" i="2"/>
  <c r="M31" i="2" s="1"/>
  <c r="M30" i="2" s="1"/>
  <c r="Q18" i="2"/>
  <c r="Q17" i="2" s="1"/>
  <c r="Q16" i="2" s="1"/>
  <c r="Q15" i="2" s="1"/>
  <c r="Q14" i="2" s="1"/>
  <c r="R18" i="2"/>
  <c r="R17" i="2" s="1"/>
  <c r="R16" i="2" s="1"/>
  <c r="R15" i="2" s="1"/>
  <c r="R14" i="2" s="1"/>
  <c r="S18" i="2"/>
  <c r="S17" i="2" s="1"/>
  <c r="S16" i="2" s="1"/>
  <c r="S15" i="2" s="1"/>
  <c r="S14" i="2" s="1"/>
  <c r="P19" i="2"/>
  <c r="P18" i="2" s="1"/>
  <c r="P17" i="2" s="1"/>
  <c r="P16" i="2" s="1"/>
  <c r="P15" i="2" s="1"/>
  <c r="P14" i="2" s="1"/>
  <c r="N18" i="2"/>
  <c r="N17" i="2" s="1"/>
  <c r="N16" i="2" s="1"/>
  <c r="N15" i="2" s="1"/>
  <c r="N14" i="2" s="1"/>
  <c r="M19" i="2"/>
  <c r="M18" i="2" s="1"/>
  <c r="M17" i="2" s="1"/>
  <c r="M16" i="2" s="1"/>
  <c r="M15" i="2" s="1"/>
  <c r="M14" i="2" s="1"/>
  <c r="P127" i="2" l="1"/>
  <c r="P126" i="2" s="1"/>
  <c r="P128" i="2"/>
  <c r="N127" i="2"/>
  <c r="N126" i="2" s="1"/>
  <c r="N128" i="2"/>
  <c r="M127" i="2"/>
  <c r="M126" i="2" s="1"/>
  <c r="M125" i="2" s="1"/>
  <c r="M128" i="2"/>
  <c r="S127" i="2"/>
  <c r="S126" i="2" s="1"/>
  <c r="S125" i="2" s="1"/>
  <c r="S128" i="2"/>
  <c r="P125" i="2"/>
  <c r="N125" i="2"/>
  <c r="S33" i="2"/>
  <c r="S34" i="2"/>
  <c r="R93" i="2"/>
  <c r="Q93" i="2"/>
  <c r="N33" i="2"/>
  <c r="N34" i="2"/>
  <c r="Q33" i="2"/>
  <c r="Q34" i="2"/>
  <c r="P33" i="2"/>
  <c r="P34" i="2"/>
  <c r="M33" i="2"/>
  <c r="M34" i="2"/>
  <c r="R33" i="2"/>
  <c r="R34" i="2"/>
  <c r="Q29" i="2"/>
  <c r="Q28" i="2" s="1"/>
  <c r="P29" i="2"/>
  <c r="P28" i="2" s="1"/>
  <c r="S29" i="2"/>
  <c r="S28" i="2" s="1"/>
  <c r="S13" i="2" s="1"/>
  <c r="R29" i="2"/>
  <c r="R28" i="2" s="1"/>
  <c r="M29" i="2"/>
  <c r="M28" i="2" s="1"/>
  <c r="N29" i="2"/>
  <c r="N28" i="2" s="1"/>
  <c r="M13" i="2" l="1"/>
  <c r="Q13" i="2"/>
  <c r="Q12" i="2" s="1"/>
  <c r="Q146" i="2" s="1"/>
  <c r="N13" i="2"/>
  <c r="N12" i="2" s="1"/>
  <c r="N146" i="2" s="1"/>
  <c r="P13" i="2"/>
  <c r="R13" i="2"/>
  <c r="R12" i="2" s="1"/>
  <c r="R146" i="2" s="1"/>
  <c r="O57" i="2"/>
  <c r="O56" i="2" s="1"/>
  <c r="O55" i="2" s="1"/>
  <c r="O54" i="2" s="1"/>
  <c r="O53" i="2" s="1"/>
  <c r="O12" i="2" s="1"/>
  <c r="P57" i="2"/>
  <c r="P56" i="2" s="1"/>
  <c r="P55" i="2" s="1"/>
  <c r="P54" i="2" s="1"/>
  <c r="P53" i="2" s="1"/>
  <c r="P63" i="2"/>
  <c r="P62" i="2" s="1"/>
  <c r="Q131" i="2"/>
  <c r="Q130" i="2" s="1"/>
  <c r="Q129" i="2" s="1"/>
  <c r="R131" i="2"/>
  <c r="R130" i="2" s="1"/>
  <c r="R129" i="2" s="1"/>
  <c r="S63" i="2"/>
  <c r="S62" i="2" s="1"/>
  <c r="T57" i="2"/>
  <c r="T56" i="2" s="1"/>
  <c r="T55" i="2" s="1"/>
  <c r="T54" i="2" s="1"/>
  <c r="T53" i="2" s="1"/>
  <c r="T12" i="2" s="1"/>
  <c r="M57" i="2"/>
  <c r="M56" i="2" s="1"/>
  <c r="M55" i="2" s="1"/>
  <c r="M54" i="2" s="1"/>
  <c r="M53" i="2" s="1"/>
  <c r="M63" i="2"/>
  <c r="M62" i="2" s="1"/>
  <c r="M61" i="2" s="1"/>
  <c r="M60" i="2" s="1"/>
  <c r="R127" i="2" l="1"/>
  <c r="R126" i="2" s="1"/>
  <c r="R125" i="2" s="1"/>
  <c r="R128" i="2"/>
  <c r="Q127" i="2"/>
  <c r="Q126" i="2" s="1"/>
  <c r="Q125" i="2" s="1"/>
  <c r="Q128" i="2"/>
  <c r="S61" i="2"/>
  <c r="S60" i="2" s="1"/>
  <c r="S59" i="2" s="1"/>
  <c r="S12" i="2" s="1"/>
  <c r="S146" i="2" s="1"/>
  <c r="P61" i="2"/>
  <c r="P60" i="2" s="1"/>
  <c r="P59" i="2" s="1"/>
  <c r="P12" i="2" s="1"/>
  <c r="P146" i="2" s="1"/>
  <c r="M59" i="2"/>
  <c r="M12" i="2" s="1"/>
  <c r="M146" i="2" s="1"/>
</calcChain>
</file>

<file path=xl/comments1.xml><?xml version="1.0" encoding="utf-8"?>
<comments xmlns="http://schemas.openxmlformats.org/spreadsheetml/2006/main">
  <authors>
    <author>ShabalinaOV</author>
  </authors>
  <commentList>
    <comment ref="I71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т.с. 02.01.46
м 02.17.01</t>
        </r>
      </text>
    </comment>
  </commentList>
</comments>
</file>

<file path=xl/sharedStrings.xml><?xml version="1.0" encoding="utf-8"?>
<sst xmlns="http://schemas.openxmlformats.org/spreadsheetml/2006/main" count="763" uniqueCount="159">
  <si>
    <t>Жилищное хозяйство</t>
  </si>
  <si>
    <t>Жилищно-коммунальное хозяйство</t>
  </si>
  <si>
    <t>Связь и информатика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</si>
  <si>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</si>
  <si>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</si>
  <si>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</si>
  <si>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</si>
  <si>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</si>
  <si>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</si>
  <si>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</si>
  <si>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</si>
  <si>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</si>
  <si>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</si>
  <si>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</si>
  <si>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Благоустройство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</si>
  <si>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</si>
  <si>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</si>
  <si>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</si>
  <si>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</si>
  <si>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</si>
  <si>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</si>
  <si>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средства</t>
  </si>
  <si>
    <t>Резервный фонд</t>
  </si>
  <si>
    <t>Резервные фонды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</si>
  <si>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</si>
  <si>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</si>
  <si>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</si>
  <si>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 том числе: расходы, осуществляемые за счет субвенций из бюджетов вышестоящих уровней</t>
  </si>
  <si>
    <t>в том числе: расходы, осуществляемые по вопросам местного значения муниципального района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</si>
  <si>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</si>
  <si>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</si>
  <si>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</si>
  <si>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</si>
  <si>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</si>
  <si>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</si>
  <si>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</si>
  <si>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</si>
  <si>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</si>
  <si>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</si>
  <si>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тыс.рублей</t>
  </si>
  <si>
    <t/>
  </si>
  <si>
    <t xml:space="preserve">в том числе: расходы, осуществляемые по вопросам местного значения </t>
  </si>
  <si>
    <t xml:space="preserve">в том числе:  расходы,  осуществляемые за счёт субвенций из регионального фонда компенсаций </t>
  </si>
  <si>
    <t>ведомство</t>
  </si>
  <si>
    <t>650</t>
  </si>
  <si>
    <t>880</t>
  </si>
  <si>
    <t>Условно-утвержденные расходы в поселениях</t>
  </si>
  <si>
    <t>МУ "Администрация поселения Сентябрьский"</t>
  </si>
  <si>
    <t>МКУ "Управление по делам администрации"</t>
  </si>
  <si>
    <t>Приложение 13.1</t>
  </si>
  <si>
    <t>50.1.00.02030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</si>
  <si>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</si>
  <si>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100</t>
  </si>
  <si>
    <t>Расходы на выплату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</si>
  <si>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</si>
  <si>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</si>
  <si>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50.1.00.02040</t>
  </si>
  <si>
    <t>50.0.00.20940</t>
  </si>
  <si>
    <t>Иные бюджетные ассигнования</t>
  </si>
  <si>
    <t>800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</si>
  <si>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</si>
  <si>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</si>
  <si>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</si>
  <si>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</si>
  <si>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выплаты населению</t>
  </si>
  <si>
    <t>Выполнение других обязательств государства</t>
  </si>
  <si>
    <t>Уплата налогов, сборов и иных платежей</t>
  </si>
  <si>
    <t>850</t>
  </si>
  <si>
    <t>50.0.00.09900</t>
  </si>
  <si>
    <t>50.0.00.51180</t>
  </si>
  <si>
    <t>Предупреждение и ликвидация последствий чрезвычайных ситуаций и стихийных бедствий природного и техногенного характера</t>
  </si>
  <si>
    <t>Другие вопросы в области национальной безопасности и правоохранительной деятельности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</si>
  <si>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</si>
  <si>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14</t>
  </si>
  <si>
    <t>Дорожное хозяйство (дорожные фонды)</t>
  </si>
  <si>
    <t>Образование</t>
  </si>
  <si>
    <t>07</t>
  </si>
  <si>
    <t>Расходы на обеспечение деятельности казенных учреждений</t>
  </si>
  <si>
    <t>Расходы на выплату персоналу казенных учреждений</t>
  </si>
  <si>
    <t>110</t>
  </si>
  <si>
    <t>13</t>
  </si>
  <si>
    <t>10</t>
  </si>
  <si>
    <t xml:space="preserve">Молодежная политика </t>
  </si>
  <si>
    <t>04.0.01.99990</t>
  </si>
  <si>
    <t>05</t>
  </si>
  <si>
    <t>ВСЕГО по муниципальному образованию сельское поселение Сентябрьский</t>
  </si>
  <si>
    <t>Ведомственная структура расходов  бюджета сельского поселения Сентябрьский  на плановый период 2019-2020 годы</t>
  </si>
  <si>
    <t>Социальное обеспечение и иные выплаты населению</t>
  </si>
  <si>
    <t>300</t>
  </si>
  <si>
    <t>360</t>
  </si>
  <si>
    <t>50.0.00.00000</t>
  </si>
  <si>
    <t>50.1.00.00000</t>
  </si>
  <si>
    <t>Муниципальная программа "Развитие муниципальной службы в муниципальном образовании сельское поселение Сентябрьский на 2017-2020 годы"</t>
  </si>
  <si>
    <t>06.0.00.00000</t>
  </si>
  <si>
    <t>Основное мероприятие "Организация повышения профессионального уровня муниципальных служащих"</t>
  </si>
  <si>
    <t>06.0.01.00000</t>
  </si>
  <si>
    <t>Реализация мероприятий</t>
  </si>
  <si>
    <t>11</t>
  </si>
  <si>
    <t>870</t>
  </si>
  <si>
    <t>50.0.00.09200</t>
  </si>
  <si>
    <t>50.0.00.09300</t>
  </si>
  <si>
    <t>50.0.00.03090</t>
  </si>
  <si>
    <t>Муниципальная программа "Профилактика терроризма, экстремизма, гармонизация межэтнических и межкультурных отношений в сельском поселении Сентябрьский на 2017 - 2020 годы"</t>
  </si>
  <si>
    <t>Основное мероприятие "Изготовление печатных памяток по тематике противодействия   экстремизму и терроризму "</t>
  </si>
  <si>
    <t>02.0.00.00000</t>
  </si>
  <si>
    <t>02.0.01.00000</t>
  </si>
  <si>
    <t>02.0.01.99990</t>
  </si>
  <si>
    <t>Муниципальная программа "Профилактика правонарушений в отдельных сферах жизнедеятельности граждан в сельском поселении Сентябрьский на 2017-2020 годы"</t>
  </si>
  <si>
    <t>Основное мероприятие "Создание условий для деятельности добровольных формирований населения по охране общественного порядка на территории сельского поселения Сентябрьский. Стимулирование народной дружины поселения"</t>
  </si>
  <si>
    <t>Субсидии на создание условий для деятельности народных дружин</t>
  </si>
  <si>
    <t>Cоздание условий для деятельности народных дружин (софинансирование)</t>
  </si>
  <si>
    <t>03.0.00.00000</t>
  </si>
  <si>
    <t>03.0.01.00000</t>
  </si>
  <si>
    <t>03.0.01.82300</t>
  </si>
  <si>
    <t>03.0.01.S2300</t>
  </si>
  <si>
    <t>Муниципальная программа "Развитие транспортной системы сельского поселения Сентябрьский на 2017-2020 годы"</t>
  </si>
  <si>
    <t>Основное мероприятие "Капитальный ремонт и ремонт автомобильных дорог местного значения, объектов регулирования дорожного движения, элементов обустройства автомобильных дорог"</t>
  </si>
  <si>
    <t>Субсидии на строительство (реконструкцию), капитальный ремонт и ремонт автомобильных дорог общего пользования местного значения</t>
  </si>
  <si>
    <t>Cтроительство (реконструкция), капитальный ремонт и ремонт автомобильных дорог общего пользования местного значения (софинансирование)</t>
  </si>
  <si>
    <t>Основное мероприятие "Содержание автомобильных дорог местного значения, объектов регулирования дорожного движения, элементов обустройства автомобильных дорог "</t>
  </si>
  <si>
    <t>Содержание автомобильных дорог</t>
  </si>
  <si>
    <t>01.0.00.00000</t>
  </si>
  <si>
    <t>01.0.01.00000</t>
  </si>
  <si>
    <t>01.0.01.82390</t>
  </si>
  <si>
    <t>01.0.01.S2390</t>
  </si>
  <si>
    <t>01.0.02.00000</t>
  </si>
  <si>
    <t>01.0.02.20902</t>
  </si>
  <si>
    <t>Муниципальная программа "Управление имуществом в сельском поселении Сентябрьский на 2017-2020 годы"</t>
  </si>
  <si>
    <t>Основное мероприятие "Управление и распоряжение муниципальным имуществом"</t>
  </si>
  <si>
    <t>08.0.00.00000</t>
  </si>
  <si>
    <t>08.0.01.00000</t>
  </si>
  <si>
    <t>08.0.01.99990</t>
  </si>
  <si>
    <t>Муниципальная программа "Формирование современной городской среды в муниципальном образовании сельское поселение Сентябрьский на 2018-2022 годы"</t>
  </si>
  <si>
    <t>Основное мероприятие "Повышение уровня благоустройства территорий общего пользования"</t>
  </si>
  <si>
    <t>Основное мероприятие "Комплексное благоустройство территории поселения"</t>
  </si>
  <si>
    <t>05.0.00.00000</t>
  </si>
  <si>
    <t>05.0.02.00000</t>
  </si>
  <si>
    <t>05.0.02.99990</t>
  </si>
  <si>
    <t>05.0.04.99990</t>
  </si>
  <si>
    <t>Муниципальная программа "Развитие молодежной политики в сельском поселении Сентябрьский на 2017 - 2020 годы"</t>
  </si>
  <si>
    <t>Основное мероприятие "Организация мероприятий в молодежной среде"</t>
  </si>
  <si>
    <t>07.0.00.00000</t>
  </si>
  <si>
    <t>07.0.01.00000</t>
  </si>
  <si>
    <t>07.0.01.99990</t>
  </si>
  <si>
    <t>50.0.00.00600</t>
  </si>
  <si>
    <t>Муниципальная программа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</si>
  <si>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Основное мероприятие "Приобретение, замена, содержание и обслуживание  информационных ресурсов"</t>
  </si>
  <si>
    <t>04.0.00.00000</t>
  </si>
  <si>
    <t>04.0.01.00000</t>
  </si>
  <si>
    <t>06.0.01.02040</t>
  </si>
  <si>
    <t>Профессиональная подготовка, переподготовка и повышение квалификации</t>
  </si>
  <si>
    <t>Информационное освещение деятельности органов местного самоуправления и поддержка средств массовой информации</t>
  </si>
  <si>
    <t>04.0.01.20904</t>
  </si>
  <si>
    <t xml:space="preserve">Непрограммные расходы </t>
  </si>
  <si>
    <t>Расходы на обеспечение функций органов местного самоуправления (местное самоуправление)</t>
  </si>
  <si>
    <t xml:space="preserve">Обеспечение деятельности органов местного самоуправления </t>
  </si>
  <si>
    <t>Глава муниципального образования</t>
  </si>
  <si>
    <t>Обеспечение деятельности органов местного самоуправления</t>
  </si>
  <si>
    <t>от 23.11.2017 №244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</si>
</sst>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;[Red]\-#,##0.00000"/>
    <numFmt numFmtId="165" formatCode="#,##0.00000"/>
    <numFmt numFmtId="166" formatCode="#,##0.0;[Red]\-#,##0.0"/>
    <numFmt numFmtId="167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167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 vertical="top" wrapText="1"/>
    </xf>
    <xf numFmtId="0" fontId="3" fillId="0" borderId="0" xfId="1" applyFont="1" applyFill="1" applyProtection="1">
      <protection hidden="1"/>
    </xf>
    <xf numFmtId="0" fontId="4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2" xfId="1" applyFont="1" applyFill="1" applyBorder="1" applyProtection="1">
      <protection hidden="1"/>
    </xf>
    <xf numFmtId="0" fontId="4" fillId="0" borderId="3" xfId="1" applyFont="1" applyFill="1" applyBorder="1" applyAlignment="1" applyProtection="1">
      <protection hidden="1"/>
    </xf>
    <xf numFmtId="0" fontId="4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left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" xfId="1" applyNumberFormat="1" applyFont="1" applyFill="1" applyBorder="1" applyAlignment="1" applyProtection="1">
      <alignment horizontal="center" wrapText="1"/>
      <protection hidden="1"/>
    </xf>
    <xf numFmtId="165" fontId="5" fillId="0" borderId="2" xfId="1" applyNumberFormat="1" applyFont="1" applyFill="1" applyBorder="1" applyAlignment="1" applyProtection="1">
      <alignment horizontal="center" wrapText="1"/>
      <protection hidden="1"/>
    </xf>
    <xf numFmtId="164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left" wrapText="1"/>
      <protection hidden="1"/>
    </xf>
    <xf numFmtId="4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left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Fill="1" applyBorder="1" applyAlignment="1" applyProtection="1">
      <protection hidden="1"/>
    </xf>
    <xf numFmtId="49" fontId="4" fillId="0" borderId="1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7" xfId="1" applyNumberFormat="1" applyFont="1" applyFill="1" applyBorder="1" applyAlignment="1" applyProtection="1">
      <alignment horizontal="center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7" xfId="1" applyNumberFormat="1" applyFont="1" applyFill="1" applyBorder="1" applyAlignment="1" applyProtection="1">
      <alignment wrapText="1"/>
      <protection hidden="1"/>
    </xf>
    <xf numFmtId="49" fontId="4" fillId="0" borderId="4" xfId="1" applyNumberFormat="1" applyFont="1" applyFill="1" applyBorder="1" applyAlignment="1" applyProtection="1">
      <alignment wrapText="1"/>
      <protection hidden="1"/>
    </xf>
    <xf numFmtId="166" fontId="4" fillId="0" borderId="4" xfId="1" applyNumberFormat="1" applyFont="1" applyFill="1" applyBorder="1" applyAlignment="1" applyProtection="1">
      <alignment horizontal="center" wrapText="1"/>
      <protection hidden="1"/>
    </xf>
    <xf numFmtId="165" fontId="4" fillId="0" borderId="4" xfId="1" applyNumberFormat="1" applyFont="1" applyFill="1" applyBorder="1" applyAlignment="1" applyProtection="1">
      <alignment horizontal="center" wrapText="1"/>
      <protection hidden="1"/>
    </xf>
    <xf numFmtId="164" fontId="4" fillId="0" borderId="4" xfId="1" applyNumberFormat="1" applyFont="1" applyFill="1" applyBorder="1" applyAlignment="1" applyProtection="1">
      <alignment horizontal="center" wrapText="1"/>
      <protection hidden="1"/>
    </xf>
    <xf numFmtId="167" fontId="2" fillId="0" borderId="0" xfId="0" applyNumberFormat="1" applyFont="1" applyAlignment="1"/>
    <xf numFmtId="49" fontId="7" fillId="0" borderId="2" xfId="1" applyNumberFormat="1" applyFont="1" applyFill="1" applyBorder="1" applyAlignment="1" applyProtection="1">
      <alignment horizontal="left" wrapText="1"/>
      <protection hidden="1"/>
    </xf>
    <xf numFmtId="49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5" xfId="1" applyNumberFormat="1" applyFont="1" applyFill="1" applyBorder="1" applyAlignment="1" applyProtection="1">
      <alignment horizontal="left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protection hidden="1"/>
    </xf>
    <xf numFmtId="166" fontId="7" fillId="0" borderId="3" xfId="1" applyNumberFormat="1" applyFont="1" applyFill="1" applyBorder="1" applyAlignment="1" applyProtection="1">
      <alignment horizontal="center" wrapText="1"/>
      <protection hidden="1"/>
    </xf>
    <xf numFmtId="165" fontId="7" fillId="0" borderId="1" xfId="1" applyNumberFormat="1" applyFont="1" applyFill="1" applyBorder="1" applyAlignment="1" applyProtection="1">
      <alignment horizontal="center" wrapText="1"/>
      <protection hidden="1"/>
    </xf>
    <xf numFmtId="164" fontId="7" fillId="0" borderId="2" xfId="1" applyNumberFormat="1" applyFont="1" applyFill="1" applyBorder="1" applyAlignment="1" applyProtection="1">
      <alignment horizontal="center" wrapText="1"/>
      <protection hidden="1"/>
    </xf>
    <xf numFmtId="165" fontId="7" fillId="0" borderId="2" xfId="1" applyNumberFormat="1" applyFont="1" applyFill="1" applyBorder="1" applyAlignment="1" applyProtection="1">
      <alignment horizontal="center" wrapText="1"/>
      <protection hidden="1"/>
    </xf>
    <xf numFmtId="0" fontId="11" fillId="0" borderId="1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wrapText="1"/>
      <protection hidden="1"/>
    </xf>
    <xf numFmtId="49" fontId="7" fillId="0" borderId="2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9" fillId="0" borderId="0" xfId="1" applyNumberFormat="1" applyFont="1" applyFill="1" applyBorder="1" applyAlignment="1" applyProtection="1">
      <protection hidden="1"/>
    </xf>
    <xf numFmtId="49" fontId="5" fillId="0" borderId="4" xfId="1" applyNumberFormat="1" applyFont="1" applyFill="1" applyBorder="1" applyAlignment="1" applyProtection="1">
      <alignment wrapText="1"/>
      <protection hidden="1"/>
    </xf>
    <xf numFmtId="166" fontId="5" fillId="0" borderId="4" xfId="1" applyNumberFormat="1" applyFont="1" applyFill="1" applyBorder="1" applyAlignment="1" applyProtection="1">
      <alignment horizontal="center" wrapText="1"/>
      <protection hidden="1"/>
    </xf>
    <xf numFmtId="165" fontId="5" fillId="0" borderId="4" xfId="1" applyNumberFormat="1" applyFont="1" applyFill="1" applyBorder="1" applyAlignment="1" applyProtection="1">
      <alignment horizontal="center" wrapText="1"/>
      <protection hidden="1"/>
    </xf>
    <xf numFmtId="164" fontId="5" fillId="0" borderId="4" xfId="1" applyNumberFormat="1" applyFont="1" applyFill="1" applyBorder="1" applyAlignment="1" applyProtection="1">
      <alignment horizont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49" fontId="7" fillId="0" borderId="4" xfId="1" applyNumberFormat="1" applyFont="1" applyFill="1" applyBorder="1" applyAlignment="1" applyProtection="1">
      <alignment wrapText="1"/>
      <protection hidden="1"/>
    </xf>
    <xf numFmtId="166" fontId="7" fillId="0" borderId="4" xfId="1" applyNumberFormat="1" applyFont="1" applyFill="1" applyBorder="1" applyAlignment="1" applyProtection="1">
      <alignment horizontal="center" wrapText="1"/>
      <protection hidden="1"/>
    </xf>
    <xf numFmtId="165" fontId="7" fillId="0" borderId="4" xfId="1" applyNumberFormat="1" applyFont="1" applyFill="1" applyBorder="1" applyAlignment="1" applyProtection="1">
      <alignment horizontal="center" wrapText="1"/>
      <protection hidden="1"/>
    </xf>
    <xf numFmtId="164" fontId="7" fillId="0" borderId="4" xfId="1" applyNumberFormat="1" applyFont="1" applyFill="1" applyBorder="1" applyAlignment="1" applyProtection="1">
      <alignment horizontal="center" wrapText="1"/>
      <protection hidden="1"/>
    </xf>
    <xf numFmtId="167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 vertical="top" wrapText="1"/>
    </xf>
    <xf numFmtId="0" fontId="5" fillId="0" borderId="0" xfId="1" applyNumberFormat="1" applyFont="1" applyFill="1" applyAlignment="1" applyProtection="1">
      <alignment vertical="center" wrapText="1"/>
      <protection hidden="1"/>
    </xf>
    <xf numFmtId="165" fontId="4" fillId="0" borderId="2" xfId="1" applyNumberFormat="1" applyFont="1" applyFill="1" applyBorder="1" applyAlignment="1">
      <alignment horizontal="center"/>
    </xf>
    <xf numFmtId="0" fontId="10" fillId="0" borderId="0" xfId="1" applyFont="1" applyFill="1"/>
    <xf numFmtId="165" fontId="1" fillId="0" borderId="2" xfId="1" applyNumberFormat="1" applyFont="1" applyFill="1" applyBorder="1"/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Font="1" applyFill="1"/>
    <xf numFmtId="0" fontId="4" fillId="0" borderId="2" xfId="1" applyFont="1" applyFill="1" applyBorder="1" applyAlignment="1">
      <alignment horizontal="center" vertical="center"/>
    </xf>
    <xf numFmtId="165" fontId="9" fillId="0" borderId="2" xfId="1" applyNumberFormat="1" applyFont="1" applyFill="1" applyBorder="1"/>
    <xf numFmtId="0" fontId="9" fillId="0" borderId="0" xfId="1" applyFont="1" applyFill="1"/>
    <xf numFmtId="165" fontId="10" fillId="0" borderId="2" xfId="1" applyNumberFormat="1" applyFont="1" applyFill="1" applyBorder="1"/>
    <xf numFmtId="165" fontId="3" fillId="0" borderId="2" xfId="1" applyNumberFormat="1" applyFont="1" applyFill="1" applyBorder="1"/>
    <xf numFmtId="165" fontId="7" fillId="0" borderId="2" xfId="1" applyNumberFormat="1" applyFont="1" applyFill="1" applyBorder="1" applyAlignment="1">
      <alignment horizontal="center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0" xfId="1" applyNumberFormat="1" applyFont="1" applyFill="1" applyBorder="1" applyAlignment="1" applyProtection="1">
      <alignment horizontal="left" wrapText="1"/>
      <protection hidden="1"/>
    </xf>
    <xf numFmtId="165" fontId="8" fillId="0" borderId="2" xfId="1" applyNumberFormat="1" applyFont="1" applyFill="1" applyBorder="1" applyAlignment="1">
      <alignment horizontal="center"/>
    </xf>
    <xf numFmtId="0" fontId="11" fillId="0" borderId="0" xfId="1" applyFont="1" applyFill="1"/>
    <xf numFmtId="0" fontId="4" fillId="0" borderId="2" xfId="1" applyNumberFormat="1" applyFont="1" applyFill="1" applyBorder="1" applyAlignment="1" applyProtection="1">
      <alignment horizontal="left" wrapText="1"/>
      <protection hidden="1"/>
    </xf>
    <xf numFmtId="165" fontId="5" fillId="0" borderId="2" xfId="1" applyNumberFormat="1" applyFont="1" applyFill="1" applyBorder="1" applyAlignment="1">
      <alignment horizontal="center"/>
    </xf>
    <xf numFmtId="0" fontId="3" fillId="0" borderId="2" xfId="1" applyFont="1" applyFill="1" applyBorder="1"/>
    <xf numFmtId="0" fontId="10" fillId="0" borderId="2" xfId="1" applyFont="1" applyFill="1" applyBorder="1"/>
    <xf numFmtId="0" fontId="9" fillId="0" borderId="2" xfId="1" applyFont="1" applyFill="1" applyBorder="1"/>
    <xf numFmtId="0" fontId="6" fillId="0" borderId="2" xfId="1" applyFont="1" applyFill="1" applyBorder="1" applyAlignment="1">
      <alignment wrapText="1"/>
    </xf>
    <xf numFmtId="0" fontId="6" fillId="0" borderId="2" xfId="1" applyFont="1" applyFill="1" applyBorder="1"/>
    <xf numFmtId="165" fontId="6" fillId="0" borderId="2" xfId="1" applyNumberFormat="1" applyFont="1" applyFill="1" applyBorder="1" applyAlignment="1">
      <alignment horizontal="center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9" xfId="1" applyNumberFormat="1" applyFont="1" applyFill="1" applyBorder="1" applyAlignment="1" applyProtection="1">
      <alignment horizontal="center" wrapText="1"/>
      <protection hidden="1"/>
    </xf>
    <xf numFmtId="49" fontId="4" fillId="0" borderId="3" xfId="1" applyNumberFormat="1" applyFont="1" applyFill="1" applyBorder="1" applyAlignment="1" applyProtection="1">
      <alignment horizontal="center" wrapText="1"/>
      <protection hidden="1"/>
    </xf>
    <xf numFmtId="167" fontId="2" fillId="0" borderId="0" xfId="0" applyNumberFormat="1" applyFont="1" applyAlignment="1">
      <alignment horizontal="left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0" xfId="0" applyNumberFormat="1" applyFont="1" applyAlignment="1">
      <alignment horizontal="left" vertical="top" wrapText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T147"/>
  <sheetViews>
    <sheetView showGridLines="0" tabSelected="1" view="pageBreakPreview" topLeftCell="E1" zoomScaleNormal="75" zoomScaleSheetLayoutView="100" workbookViewId="0">
      <selection activeCell="P6" sqref="P6"/>
    </sheetView>
  </sheetViews>
  <sheetFormatPr defaultRowHeight="12.75" x14ac:dyDescent="0.2"/>
  <cols>
    <col min="1" max="4" width="0" style="7" hidden="1" customWidth="1"/>
    <col min="5" max="5" width="69" style="7" customWidth="1"/>
    <col min="6" max="6" width="7.28515625" style="7" customWidth="1"/>
    <col min="7" max="7" width="5.28515625" style="7" customWidth="1"/>
    <col min="8" max="8" width="5" style="7" customWidth="1"/>
    <col min="9" max="9" width="16.42578125" style="7" customWidth="1"/>
    <col min="10" max="10" width="9.140625" style="7"/>
    <col min="11" max="12" width="0" style="7" hidden="1" customWidth="1"/>
    <col min="13" max="13" width="17.5703125" style="7" customWidth="1"/>
    <col min="14" max="14" width="18.140625" style="7" customWidth="1"/>
    <col min="15" max="15" width="18.7109375" style="7" customWidth="1"/>
    <col min="16" max="16" width="18.140625" style="7" customWidth="1"/>
    <col min="17" max="18" width="0" style="7" hidden="1" customWidth="1"/>
    <col min="19" max="19" width="18.85546875" style="7" customWidth="1"/>
    <col min="20" max="20" width="18.140625" style="7" customWidth="1"/>
    <col min="21" max="16384" width="9.140625" style="7"/>
  </cols>
  <sheetData>
    <row r="1" spans="1:20" ht="15" customHeight="1" x14ac:dyDescent="0.2">
      <c r="A1" s="3"/>
      <c r="B1" s="3"/>
      <c r="C1" s="3"/>
      <c r="D1" s="3"/>
      <c r="E1" s="4"/>
      <c r="F1" s="4"/>
      <c r="G1" s="4"/>
      <c r="H1" s="4"/>
      <c r="I1" s="4"/>
      <c r="J1" s="3"/>
      <c r="K1" s="5"/>
      <c r="L1" s="5"/>
      <c r="M1" s="6"/>
      <c r="N1" s="3"/>
      <c r="O1" s="3"/>
      <c r="P1" s="5"/>
      <c r="Q1" s="5"/>
      <c r="R1" s="5"/>
    </row>
    <row r="2" spans="1:20" ht="15" customHeight="1" x14ac:dyDescent="0.25">
      <c r="A2" s="3"/>
      <c r="B2" s="73"/>
      <c r="C2" s="116" t="s">
        <v>3</v>
      </c>
      <c r="D2" s="116"/>
      <c r="E2" s="1"/>
      <c r="F2" s="1"/>
      <c r="G2" s="116" t="s">
        <v>3</v>
      </c>
      <c r="H2" s="116"/>
      <c r="I2" s="116" t="s">
        <v>3</v>
      </c>
      <c r="J2" s="116"/>
      <c r="K2" s="116" t="s">
        <v>3</v>
      </c>
      <c r="L2" s="116"/>
      <c r="M2" s="116" t="s">
        <v>3</v>
      </c>
      <c r="N2" s="116"/>
      <c r="P2" s="46" t="s">
        <v>49</v>
      </c>
      <c r="Q2" s="46"/>
      <c r="R2" s="5"/>
      <c r="S2" s="5"/>
    </row>
    <row r="3" spans="1:20" ht="17.25" customHeight="1" x14ac:dyDescent="0.25">
      <c r="A3" s="3"/>
      <c r="B3" s="73"/>
      <c r="C3" s="116" t="s">
        <v>4</v>
      </c>
      <c r="D3" s="116"/>
      <c r="E3" s="1"/>
      <c r="F3" s="1"/>
      <c r="G3" s="116" t="s">
        <v>4</v>
      </c>
      <c r="H3" s="116"/>
      <c r="I3" s="116" t="s">
        <v>4</v>
      </c>
      <c r="J3" s="116"/>
      <c r="K3" s="116" t="s">
        <v>4</v>
      </c>
      <c r="L3" s="116"/>
      <c r="M3" s="116" t="s">
        <v>4</v>
      </c>
      <c r="N3" s="116"/>
      <c r="P3" s="46" t="s">
        <v>6</v>
      </c>
      <c r="Q3" s="46"/>
      <c r="R3" s="5"/>
      <c r="S3" s="5"/>
    </row>
    <row r="4" spans="1:20" ht="17.2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1" t="s">
        <v>7</v>
      </c>
      <c r="Q4" s="1"/>
      <c r="R4" s="5"/>
      <c r="S4" s="5"/>
    </row>
    <row r="5" spans="1:20" ht="15" customHeight="1" x14ac:dyDescent="0.2">
      <c r="A5" s="3"/>
      <c r="B5" s="74"/>
      <c r="C5" s="120" t="s">
        <v>5</v>
      </c>
      <c r="D5" s="120"/>
      <c r="E5" s="2"/>
      <c r="F5" s="2"/>
      <c r="G5" s="120" t="s">
        <v>5</v>
      </c>
      <c r="H5" s="120"/>
      <c r="I5" s="120" t="s">
        <v>5</v>
      </c>
      <c r="J5" s="120"/>
      <c r="K5" s="120" t="s">
        <v>5</v>
      </c>
      <c r="L5" s="120"/>
      <c r="M5" s="120" t="s">
        <v>5</v>
      </c>
      <c r="N5" s="120"/>
      <c r="P5" s="120" t="s">
        <v>158</v>
      </c>
      <c r="Q5" s="120"/>
      <c r="R5" s="120"/>
      <c r="S5" s="120"/>
    </row>
    <row r="6" spans="1:20" ht="15" customHeight="1" x14ac:dyDescent="0.2">
      <c r="A6" s="3"/>
      <c r="B6" s="3"/>
      <c r="C6" s="3"/>
      <c r="D6" s="3"/>
      <c r="E6" s="4"/>
      <c r="F6" s="4"/>
      <c r="G6" s="3"/>
      <c r="H6" s="3"/>
      <c r="I6" s="3"/>
      <c r="J6" s="3"/>
      <c r="K6" s="4"/>
      <c r="L6" s="8"/>
      <c r="M6" s="3"/>
      <c r="N6" s="3"/>
      <c r="O6" s="4"/>
      <c r="P6" s="5"/>
      <c r="Q6" s="5"/>
      <c r="R6" s="5"/>
    </row>
    <row r="7" spans="1:20" ht="17.25" customHeight="1" x14ac:dyDescent="0.2">
      <c r="A7" s="3"/>
      <c r="B7" s="75"/>
      <c r="C7" s="75"/>
      <c r="D7" s="75"/>
      <c r="E7" s="121" t="s">
        <v>86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</row>
    <row r="8" spans="1:20" ht="15" customHeight="1" x14ac:dyDescent="0.2">
      <c r="A8" s="3"/>
      <c r="B8" s="3"/>
      <c r="C8" s="3"/>
      <c r="D8" s="3"/>
      <c r="E8" s="4"/>
      <c r="F8" s="4"/>
      <c r="G8" s="3"/>
      <c r="H8" s="3"/>
      <c r="I8" s="3"/>
      <c r="J8" s="3"/>
      <c r="K8" s="4"/>
      <c r="L8" s="5"/>
      <c r="M8" s="3"/>
      <c r="N8" s="3"/>
      <c r="O8" s="9"/>
      <c r="Q8" s="5"/>
      <c r="R8" s="5"/>
      <c r="T8" s="6" t="s">
        <v>39</v>
      </c>
    </row>
    <row r="9" spans="1:20" s="89" customFormat="1" ht="16.5" customHeight="1" x14ac:dyDescent="0.2">
      <c r="A9" s="3"/>
      <c r="B9" s="119"/>
      <c r="C9" s="10"/>
      <c r="D9" s="10"/>
      <c r="E9" s="119" t="s">
        <v>38</v>
      </c>
      <c r="F9" s="117" t="s">
        <v>43</v>
      </c>
      <c r="G9" s="119" t="s">
        <v>37</v>
      </c>
      <c r="H9" s="119" t="s">
        <v>36</v>
      </c>
      <c r="I9" s="119" t="s">
        <v>35</v>
      </c>
      <c r="J9" s="119" t="s">
        <v>34</v>
      </c>
      <c r="K9" s="11"/>
      <c r="L9" s="12"/>
      <c r="M9" s="119">
        <v>2019</v>
      </c>
      <c r="N9" s="119"/>
      <c r="O9" s="119"/>
      <c r="P9" s="119">
        <v>2020</v>
      </c>
      <c r="Q9" s="119"/>
      <c r="R9" s="119"/>
      <c r="S9" s="119"/>
      <c r="T9" s="119"/>
    </row>
    <row r="10" spans="1:20" s="89" customFormat="1" ht="133.5" customHeight="1" x14ac:dyDescent="0.2">
      <c r="A10" s="13"/>
      <c r="B10" s="117"/>
      <c r="C10" s="86" t="s">
        <v>33</v>
      </c>
      <c r="D10" s="86" t="s">
        <v>32</v>
      </c>
      <c r="E10" s="117"/>
      <c r="F10" s="118"/>
      <c r="G10" s="117"/>
      <c r="H10" s="117"/>
      <c r="I10" s="117"/>
      <c r="J10" s="117"/>
      <c r="K10" s="14" t="s">
        <v>31</v>
      </c>
      <c r="L10" s="15" t="s">
        <v>30</v>
      </c>
      <c r="M10" s="87" t="s">
        <v>29</v>
      </c>
      <c r="N10" s="87" t="s">
        <v>41</v>
      </c>
      <c r="O10" s="87" t="s">
        <v>42</v>
      </c>
      <c r="P10" s="87" t="s">
        <v>29</v>
      </c>
      <c r="Q10" s="87" t="s">
        <v>28</v>
      </c>
      <c r="R10" s="87" t="s">
        <v>27</v>
      </c>
      <c r="S10" s="87" t="s">
        <v>41</v>
      </c>
      <c r="T10" s="87" t="s">
        <v>42</v>
      </c>
    </row>
    <row r="11" spans="1:20" s="89" customFormat="1" ht="16.5" customHeight="1" x14ac:dyDescent="0.2">
      <c r="A11" s="13"/>
      <c r="B11" s="86"/>
      <c r="C11" s="16"/>
      <c r="D11" s="16"/>
      <c r="E11" s="86">
        <v>1</v>
      </c>
      <c r="F11" s="86">
        <v>2</v>
      </c>
      <c r="G11" s="86">
        <v>3</v>
      </c>
      <c r="H11" s="86">
        <v>4</v>
      </c>
      <c r="I11" s="86">
        <v>5</v>
      </c>
      <c r="J11" s="86">
        <v>6</v>
      </c>
      <c r="K11" s="87">
        <v>11</v>
      </c>
      <c r="L11" s="17"/>
      <c r="M11" s="87">
        <v>7</v>
      </c>
      <c r="N11" s="87">
        <v>8</v>
      </c>
      <c r="O11" s="87">
        <v>9</v>
      </c>
      <c r="P11" s="87">
        <v>10</v>
      </c>
      <c r="Q11" s="87"/>
      <c r="R11" s="79"/>
      <c r="S11" s="90">
        <v>11</v>
      </c>
      <c r="T11" s="90">
        <v>12</v>
      </c>
    </row>
    <row r="12" spans="1:20" s="89" customFormat="1" ht="22.5" customHeight="1" x14ac:dyDescent="0.25">
      <c r="A12" s="13"/>
      <c r="B12" s="108"/>
      <c r="C12" s="108"/>
      <c r="D12" s="108"/>
      <c r="E12" s="18" t="s">
        <v>47</v>
      </c>
      <c r="F12" s="18" t="s">
        <v>44</v>
      </c>
      <c r="G12" s="80" t="s">
        <v>40</v>
      </c>
      <c r="H12" s="80" t="s">
        <v>40</v>
      </c>
      <c r="I12" s="80" t="s">
        <v>40</v>
      </c>
      <c r="J12" s="19" t="s">
        <v>40</v>
      </c>
      <c r="K12" s="20"/>
      <c r="L12" s="21">
        <v>3122692660.9999995</v>
      </c>
      <c r="M12" s="22">
        <f t="shared" ref="M12:T12" si="0">M13+M53+M59+M79+M93+M110</f>
        <v>11603.814</v>
      </c>
      <c r="N12" s="22">
        <f t="shared" si="0"/>
        <v>11469.714</v>
      </c>
      <c r="O12" s="22">
        <f t="shared" si="0"/>
        <v>134.1</v>
      </c>
      <c r="P12" s="22">
        <f t="shared" si="0"/>
        <v>12087.614000000001</v>
      </c>
      <c r="Q12" s="22">
        <f t="shared" si="0"/>
        <v>26</v>
      </c>
      <c r="R12" s="22">
        <f t="shared" si="0"/>
        <v>28</v>
      </c>
      <c r="S12" s="22">
        <f t="shared" si="0"/>
        <v>11953.514000000001</v>
      </c>
      <c r="T12" s="22">
        <f t="shared" si="0"/>
        <v>134.1</v>
      </c>
    </row>
    <row r="13" spans="1:20" s="92" customFormat="1" ht="16.5" customHeight="1" x14ac:dyDescent="0.25">
      <c r="A13" s="52"/>
      <c r="B13" s="111"/>
      <c r="C13" s="111"/>
      <c r="D13" s="111"/>
      <c r="E13" s="24" t="s">
        <v>26</v>
      </c>
      <c r="F13" s="24" t="s">
        <v>44</v>
      </c>
      <c r="G13" s="23" t="s">
        <v>8</v>
      </c>
      <c r="H13" s="23"/>
      <c r="I13" s="23" t="s">
        <v>40</v>
      </c>
      <c r="J13" s="25" t="s">
        <v>40</v>
      </c>
      <c r="K13" s="26"/>
      <c r="L13" s="27">
        <v>487586481.38</v>
      </c>
      <c r="M13" s="22">
        <f>M14+M20+M33+M38</f>
        <v>7793.8</v>
      </c>
      <c r="N13" s="22">
        <f>N14+N20+N33+N38</f>
        <v>7793.8</v>
      </c>
      <c r="O13" s="22"/>
      <c r="P13" s="22">
        <f>P14+P20+P33+P38</f>
        <v>8277.6</v>
      </c>
      <c r="Q13" s="22">
        <f>Q14+Q20+Q33+Q38</f>
        <v>26</v>
      </c>
      <c r="R13" s="22">
        <f>R14+R20+R33+R38</f>
        <v>28</v>
      </c>
      <c r="S13" s="22">
        <f>S14+S20+S33+S38</f>
        <v>8277.6</v>
      </c>
      <c r="T13" s="91"/>
    </row>
    <row r="14" spans="1:20" s="77" customFormat="1" ht="49.5" customHeight="1" x14ac:dyDescent="0.2">
      <c r="A14" s="53"/>
      <c r="B14" s="122"/>
      <c r="C14" s="122"/>
      <c r="D14" s="122"/>
      <c r="E14" s="47" t="s">
        <v>25</v>
      </c>
      <c r="F14" s="47" t="s">
        <v>44</v>
      </c>
      <c r="G14" s="88" t="s">
        <v>8</v>
      </c>
      <c r="H14" s="88" t="s">
        <v>9</v>
      </c>
      <c r="I14" s="88" t="s">
        <v>40</v>
      </c>
      <c r="J14" s="48" t="s">
        <v>40</v>
      </c>
      <c r="K14" s="54"/>
      <c r="L14" s="55"/>
      <c r="M14" s="56">
        <f t="shared" ref="M14:R16" si="1">M15</f>
        <v>1500</v>
      </c>
      <c r="N14" s="56">
        <f t="shared" si="1"/>
        <v>1500</v>
      </c>
      <c r="O14" s="56"/>
      <c r="P14" s="56">
        <f t="shared" si="1"/>
        <v>1500</v>
      </c>
      <c r="Q14" s="56">
        <f t="shared" si="1"/>
        <v>0</v>
      </c>
      <c r="R14" s="56">
        <f t="shared" si="1"/>
        <v>0</v>
      </c>
      <c r="S14" s="56">
        <f>S15</f>
        <v>1500</v>
      </c>
      <c r="T14" s="93"/>
    </row>
    <row r="15" spans="1:20" s="77" customFormat="1" ht="15" customHeight="1" x14ac:dyDescent="0.2">
      <c r="A15" s="53"/>
      <c r="B15" s="88"/>
      <c r="C15" s="88"/>
      <c r="D15" s="88"/>
      <c r="E15" s="38" t="s">
        <v>153</v>
      </c>
      <c r="F15" s="38" t="s">
        <v>44</v>
      </c>
      <c r="G15" s="81" t="s">
        <v>8</v>
      </c>
      <c r="H15" s="81" t="s">
        <v>9</v>
      </c>
      <c r="I15" s="81" t="s">
        <v>90</v>
      </c>
      <c r="J15" s="48"/>
      <c r="K15" s="54"/>
      <c r="L15" s="55"/>
      <c r="M15" s="32">
        <f t="shared" si="1"/>
        <v>1500</v>
      </c>
      <c r="N15" s="32">
        <f t="shared" si="1"/>
        <v>1500</v>
      </c>
      <c r="O15" s="32"/>
      <c r="P15" s="32">
        <f t="shared" si="1"/>
        <v>1500</v>
      </c>
      <c r="Q15" s="32">
        <f t="shared" si="1"/>
        <v>0</v>
      </c>
      <c r="R15" s="32">
        <f t="shared" si="1"/>
        <v>0</v>
      </c>
      <c r="S15" s="32">
        <f>S16</f>
        <v>1500</v>
      </c>
      <c r="T15" s="78"/>
    </row>
    <row r="16" spans="1:20" s="77" customFormat="1" ht="17.25" customHeight="1" x14ac:dyDescent="0.2">
      <c r="A16" s="53"/>
      <c r="B16" s="88"/>
      <c r="C16" s="88"/>
      <c r="D16" s="88"/>
      <c r="E16" s="38" t="s">
        <v>155</v>
      </c>
      <c r="F16" s="38" t="s">
        <v>44</v>
      </c>
      <c r="G16" s="81" t="s">
        <v>8</v>
      </c>
      <c r="H16" s="81" t="s">
        <v>9</v>
      </c>
      <c r="I16" s="81" t="s">
        <v>91</v>
      </c>
      <c r="J16" s="48"/>
      <c r="K16" s="54"/>
      <c r="L16" s="55"/>
      <c r="M16" s="32">
        <f t="shared" si="1"/>
        <v>1500</v>
      </c>
      <c r="N16" s="32">
        <f t="shared" si="1"/>
        <v>1500</v>
      </c>
      <c r="O16" s="32"/>
      <c r="P16" s="32">
        <f t="shared" si="1"/>
        <v>1500</v>
      </c>
      <c r="Q16" s="32">
        <f t="shared" si="1"/>
        <v>0</v>
      </c>
      <c r="R16" s="32">
        <f t="shared" si="1"/>
        <v>0</v>
      </c>
      <c r="S16" s="32">
        <f>S17</f>
        <v>1500</v>
      </c>
      <c r="T16" s="78"/>
    </row>
    <row r="17" spans="1:20" s="89" customFormat="1" ht="16.5" customHeight="1" x14ac:dyDescent="0.25">
      <c r="A17" s="13"/>
      <c r="B17" s="109"/>
      <c r="C17" s="109"/>
      <c r="D17" s="109"/>
      <c r="E17" s="38" t="s">
        <v>156</v>
      </c>
      <c r="F17" s="38" t="s">
        <v>44</v>
      </c>
      <c r="G17" s="81" t="s">
        <v>8</v>
      </c>
      <c r="H17" s="81" t="s">
        <v>9</v>
      </c>
      <c r="I17" s="81" t="s">
        <v>50</v>
      </c>
      <c r="J17" s="36"/>
      <c r="K17" s="26"/>
      <c r="L17" s="27"/>
      <c r="M17" s="32">
        <f t="shared" ref="M17:N18" si="2">M18</f>
        <v>1500</v>
      </c>
      <c r="N17" s="32">
        <f t="shared" si="2"/>
        <v>1500</v>
      </c>
      <c r="O17" s="32"/>
      <c r="P17" s="32">
        <f t="shared" ref="P17:R17" si="3">P18</f>
        <v>1500</v>
      </c>
      <c r="Q17" s="32">
        <f t="shared" si="3"/>
        <v>0</v>
      </c>
      <c r="R17" s="32">
        <f t="shared" si="3"/>
        <v>0</v>
      </c>
      <c r="S17" s="32">
        <f>S18</f>
        <v>1500</v>
      </c>
      <c r="T17" s="78"/>
    </row>
    <row r="18" spans="1:20" s="89" customFormat="1" ht="60.75" customHeight="1" x14ac:dyDescent="0.25">
      <c r="A18" s="13"/>
      <c r="B18" s="81">
        <v>1</v>
      </c>
      <c r="C18" s="37">
        <v>100</v>
      </c>
      <c r="D18" s="37">
        <v>104</v>
      </c>
      <c r="E18" s="38" t="s">
        <v>51</v>
      </c>
      <c r="F18" s="38" t="s">
        <v>44</v>
      </c>
      <c r="G18" s="81" t="s">
        <v>8</v>
      </c>
      <c r="H18" s="81" t="s">
        <v>9</v>
      </c>
      <c r="I18" s="81" t="s">
        <v>50</v>
      </c>
      <c r="J18" s="81" t="s">
        <v>52</v>
      </c>
      <c r="K18" s="26"/>
      <c r="L18" s="27"/>
      <c r="M18" s="32">
        <f t="shared" si="2"/>
        <v>1500</v>
      </c>
      <c r="N18" s="32">
        <f t="shared" si="2"/>
        <v>1500</v>
      </c>
      <c r="O18" s="32"/>
      <c r="P18" s="32">
        <f t="shared" ref="P18:R18" si="4">P19</f>
        <v>1500</v>
      </c>
      <c r="Q18" s="32">
        <f t="shared" si="4"/>
        <v>0</v>
      </c>
      <c r="R18" s="32">
        <f t="shared" si="4"/>
        <v>0</v>
      </c>
      <c r="S18" s="32">
        <f>S19</f>
        <v>1500</v>
      </c>
      <c r="T18" s="94"/>
    </row>
    <row r="19" spans="1:20" s="89" customFormat="1" ht="30" customHeight="1" x14ac:dyDescent="0.25">
      <c r="A19" s="13"/>
      <c r="B19" s="81">
        <v>1</v>
      </c>
      <c r="C19" s="37">
        <v>100</v>
      </c>
      <c r="D19" s="37">
        <v>102</v>
      </c>
      <c r="E19" s="38" t="s">
        <v>53</v>
      </c>
      <c r="F19" s="38" t="s">
        <v>44</v>
      </c>
      <c r="G19" s="81" t="s">
        <v>8</v>
      </c>
      <c r="H19" s="81" t="s">
        <v>9</v>
      </c>
      <c r="I19" s="81" t="s">
        <v>50</v>
      </c>
      <c r="J19" s="81" t="s">
        <v>54</v>
      </c>
      <c r="K19" s="26"/>
      <c r="L19" s="27"/>
      <c r="M19" s="32">
        <f>N19</f>
        <v>1500</v>
      </c>
      <c r="N19" s="32">
        <v>1500</v>
      </c>
      <c r="O19" s="32"/>
      <c r="P19" s="32">
        <f>S19</f>
        <v>1500</v>
      </c>
      <c r="Q19" s="32"/>
      <c r="R19" s="32"/>
      <c r="S19" s="32">
        <v>1500</v>
      </c>
      <c r="T19" s="94"/>
    </row>
    <row r="20" spans="1:20" s="77" customFormat="1" ht="62.25" customHeight="1" x14ac:dyDescent="0.2">
      <c r="A20" s="53"/>
      <c r="B20" s="122"/>
      <c r="C20" s="122"/>
      <c r="D20" s="122"/>
      <c r="E20" s="47" t="s">
        <v>24</v>
      </c>
      <c r="F20" s="49" t="s">
        <v>44</v>
      </c>
      <c r="G20" s="88" t="s">
        <v>8</v>
      </c>
      <c r="H20" s="50" t="s">
        <v>10</v>
      </c>
      <c r="I20" s="50" t="s">
        <v>40</v>
      </c>
      <c r="J20" s="84" t="s">
        <v>40</v>
      </c>
      <c r="K20" s="54"/>
      <c r="L20" s="55"/>
      <c r="M20" s="56">
        <f t="shared" ref="M20:R20" si="5">M21+M28</f>
        <v>5530</v>
      </c>
      <c r="N20" s="56">
        <f t="shared" si="5"/>
        <v>5530</v>
      </c>
      <c r="O20" s="56"/>
      <c r="P20" s="56">
        <f t="shared" si="5"/>
        <v>5530</v>
      </c>
      <c r="Q20" s="56">
        <f t="shared" si="5"/>
        <v>0</v>
      </c>
      <c r="R20" s="56">
        <f t="shared" si="5"/>
        <v>0</v>
      </c>
      <c r="S20" s="56">
        <f>S21+S28</f>
        <v>5530</v>
      </c>
      <c r="T20" s="93"/>
    </row>
    <row r="21" spans="1:20" s="89" customFormat="1" ht="48" customHeight="1" x14ac:dyDescent="0.2">
      <c r="A21" s="13"/>
      <c r="B21" s="81"/>
      <c r="C21" s="37"/>
      <c r="D21" s="37"/>
      <c r="E21" s="38" t="s">
        <v>92</v>
      </c>
      <c r="F21" s="29" t="s">
        <v>44</v>
      </c>
      <c r="G21" s="81" t="s">
        <v>8</v>
      </c>
      <c r="H21" s="28" t="s">
        <v>10</v>
      </c>
      <c r="I21" s="81" t="s">
        <v>93</v>
      </c>
      <c r="J21" s="36" t="s">
        <v>40</v>
      </c>
      <c r="K21" s="54"/>
      <c r="L21" s="55"/>
      <c r="M21" s="32">
        <f t="shared" ref="M21:R22" si="6">M22</f>
        <v>30</v>
      </c>
      <c r="N21" s="32">
        <f t="shared" si="6"/>
        <v>30</v>
      </c>
      <c r="O21" s="32"/>
      <c r="P21" s="32">
        <f t="shared" si="6"/>
        <v>30</v>
      </c>
      <c r="Q21" s="32">
        <f t="shared" si="6"/>
        <v>0</v>
      </c>
      <c r="R21" s="32">
        <f t="shared" si="6"/>
        <v>0</v>
      </c>
      <c r="S21" s="32">
        <f>S22</f>
        <v>30</v>
      </c>
      <c r="T21" s="76"/>
    </row>
    <row r="22" spans="1:20" s="89" customFormat="1" ht="28.5" customHeight="1" x14ac:dyDescent="0.2">
      <c r="A22" s="13"/>
      <c r="B22" s="109"/>
      <c r="C22" s="109"/>
      <c r="D22" s="109"/>
      <c r="E22" s="38" t="s">
        <v>94</v>
      </c>
      <c r="F22" s="29" t="s">
        <v>44</v>
      </c>
      <c r="G22" s="81" t="s">
        <v>8</v>
      </c>
      <c r="H22" s="28" t="s">
        <v>10</v>
      </c>
      <c r="I22" s="81" t="s">
        <v>95</v>
      </c>
      <c r="J22" s="81"/>
      <c r="K22" s="54"/>
      <c r="L22" s="55"/>
      <c r="M22" s="32">
        <f t="shared" si="6"/>
        <v>30</v>
      </c>
      <c r="N22" s="32">
        <f t="shared" si="6"/>
        <v>30</v>
      </c>
      <c r="O22" s="32"/>
      <c r="P22" s="32">
        <f t="shared" si="6"/>
        <v>30</v>
      </c>
      <c r="Q22" s="32">
        <f t="shared" si="6"/>
        <v>0</v>
      </c>
      <c r="R22" s="32">
        <f t="shared" si="6"/>
        <v>0</v>
      </c>
      <c r="S22" s="32">
        <f>S23</f>
        <v>30</v>
      </c>
      <c r="T22" s="76"/>
    </row>
    <row r="23" spans="1:20" s="89" customFormat="1" ht="33" customHeight="1" x14ac:dyDescent="0.2">
      <c r="A23" s="13"/>
      <c r="B23" s="81">
        <v>1</v>
      </c>
      <c r="C23" s="37">
        <v>400</v>
      </c>
      <c r="D23" s="37">
        <v>409</v>
      </c>
      <c r="E23" s="38" t="s">
        <v>154</v>
      </c>
      <c r="F23" s="29" t="s">
        <v>44</v>
      </c>
      <c r="G23" s="81" t="s">
        <v>8</v>
      </c>
      <c r="H23" s="28" t="s">
        <v>10</v>
      </c>
      <c r="I23" s="81" t="s">
        <v>149</v>
      </c>
      <c r="J23" s="81"/>
      <c r="K23" s="54"/>
      <c r="L23" s="55"/>
      <c r="M23" s="32">
        <f t="shared" ref="M23:N23" si="7">M24+M26</f>
        <v>30</v>
      </c>
      <c r="N23" s="32">
        <f t="shared" si="7"/>
        <v>30</v>
      </c>
      <c r="O23" s="32"/>
      <c r="P23" s="32">
        <f t="shared" ref="P23:R23" si="8">P24+P26</f>
        <v>30</v>
      </c>
      <c r="Q23" s="32">
        <f t="shared" si="8"/>
        <v>0</v>
      </c>
      <c r="R23" s="32">
        <f t="shared" si="8"/>
        <v>0</v>
      </c>
      <c r="S23" s="32">
        <f>S24+S26</f>
        <v>30</v>
      </c>
      <c r="T23" s="76"/>
    </row>
    <row r="24" spans="1:20" s="89" customFormat="1" ht="29.25" customHeight="1" x14ac:dyDescent="0.2">
      <c r="A24" s="13"/>
      <c r="B24" s="81"/>
      <c r="C24" s="37"/>
      <c r="D24" s="37"/>
      <c r="E24" s="38" t="s">
        <v>51</v>
      </c>
      <c r="F24" s="29" t="s">
        <v>44</v>
      </c>
      <c r="G24" s="81" t="s">
        <v>8</v>
      </c>
      <c r="H24" s="28" t="s">
        <v>10</v>
      </c>
      <c r="I24" s="81" t="s">
        <v>149</v>
      </c>
      <c r="J24" s="81" t="s">
        <v>52</v>
      </c>
      <c r="K24" s="54"/>
      <c r="L24" s="55"/>
      <c r="M24" s="32">
        <f t="shared" ref="M24:R24" si="9">M25</f>
        <v>15</v>
      </c>
      <c r="N24" s="32">
        <f t="shared" si="9"/>
        <v>15</v>
      </c>
      <c r="O24" s="32"/>
      <c r="P24" s="32">
        <f t="shared" si="9"/>
        <v>15</v>
      </c>
      <c r="Q24" s="32">
        <f t="shared" si="9"/>
        <v>0</v>
      </c>
      <c r="R24" s="32">
        <f t="shared" si="9"/>
        <v>0</v>
      </c>
      <c r="S24" s="32">
        <f>S25</f>
        <v>15</v>
      </c>
      <c r="T24" s="76"/>
    </row>
    <row r="25" spans="1:20" s="89" customFormat="1" ht="29.25" customHeight="1" x14ac:dyDescent="0.2">
      <c r="A25" s="13"/>
      <c r="B25" s="81"/>
      <c r="C25" s="37"/>
      <c r="D25" s="37"/>
      <c r="E25" s="38" t="s">
        <v>53</v>
      </c>
      <c r="F25" s="29" t="s">
        <v>44</v>
      </c>
      <c r="G25" s="81" t="s">
        <v>8</v>
      </c>
      <c r="H25" s="28" t="s">
        <v>10</v>
      </c>
      <c r="I25" s="81" t="s">
        <v>149</v>
      </c>
      <c r="J25" s="81" t="s">
        <v>54</v>
      </c>
      <c r="K25" s="54"/>
      <c r="L25" s="55"/>
      <c r="M25" s="32">
        <f>N25</f>
        <v>15</v>
      </c>
      <c r="N25" s="32">
        <v>15</v>
      </c>
      <c r="O25" s="32"/>
      <c r="P25" s="32">
        <f>S25</f>
        <v>15</v>
      </c>
      <c r="Q25" s="32"/>
      <c r="R25" s="32"/>
      <c r="S25" s="32">
        <v>15</v>
      </c>
      <c r="T25" s="76"/>
    </row>
    <row r="26" spans="1:20" s="89" customFormat="1" ht="29.25" customHeight="1" x14ac:dyDescent="0.2">
      <c r="A26" s="13"/>
      <c r="B26" s="81"/>
      <c r="C26" s="37"/>
      <c r="D26" s="37"/>
      <c r="E26" s="38" t="s">
        <v>60</v>
      </c>
      <c r="F26" s="29" t="s">
        <v>44</v>
      </c>
      <c r="G26" s="81" t="s">
        <v>8</v>
      </c>
      <c r="H26" s="28" t="s">
        <v>10</v>
      </c>
      <c r="I26" s="81" t="s">
        <v>149</v>
      </c>
      <c r="J26" s="81" t="s">
        <v>61</v>
      </c>
      <c r="K26" s="54"/>
      <c r="L26" s="55"/>
      <c r="M26" s="32">
        <f t="shared" ref="M26:R26" si="10">M27</f>
        <v>15</v>
      </c>
      <c r="N26" s="32">
        <f t="shared" si="10"/>
        <v>15</v>
      </c>
      <c r="O26" s="32"/>
      <c r="P26" s="32">
        <f t="shared" si="10"/>
        <v>15</v>
      </c>
      <c r="Q26" s="32">
        <f t="shared" si="10"/>
        <v>0</v>
      </c>
      <c r="R26" s="32">
        <f t="shared" si="10"/>
        <v>0</v>
      </c>
      <c r="S26" s="32">
        <f>S27</f>
        <v>15</v>
      </c>
      <c r="T26" s="76"/>
    </row>
    <row r="27" spans="1:20" s="89" customFormat="1" ht="29.25" customHeight="1" x14ac:dyDescent="0.2">
      <c r="A27" s="13"/>
      <c r="B27" s="81"/>
      <c r="C27" s="37"/>
      <c r="D27" s="37"/>
      <c r="E27" s="38" t="s">
        <v>62</v>
      </c>
      <c r="F27" s="29" t="s">
        <v>44</v>
      </c>
      <c r="G27" s="81" t="s">
        <v>8</v>
      </c>
      <c r="H27" s="28" t="s">
        <v>10</v>
      </c>
      <c r="I27" s="81" t="s">
        <v>149</v>
      </c>
      <c r="J27" s="81" t="s">
        <v>63</v>
      </c>
      <c r="K27" s="54"/>
      <c r="L27" s="55"/>
      <c r="M27" s="32">
        <f>N27</f>
        <v>15</v>
      </c>
      <c r="N27" s="32">
        <v>15</v>
      </c>
      <c r="O27" s="32"/>
      <c r="P27" s="32">
        <f>S27</f>
        <v>15</v>
      </c>
      <c r="Q27" s="32"/>
      <c r="R27" s="32"/>
      <c r="S27" s="32">
        <v>15</v>
      </c>
      <c r="T27" s="76"/>
    </row>
    <row r="28" spans="1:20" s="77" customFormat="1" ht="17.25" customHeight="1" x14ac:dyDescent="0.2">
      <c r="A28" s="53"/>
      <c r="B28" s="88"/>
      <c r="C28" s="88"/>
      <c r="D28" s="88"/>
      <c r="E28" s="38" t="s">
        <v>153</v>
      </c>
      <c r="F28" s="29" t="s">
        <v>44</v>
      </c>
      <c r="G28" s="81" t="s">
        <v>8</v>
      </c>
      <c r="H28" s="28" t="s">
        <v>10</v>
      </c>
      <c r="I28" s="81" t="s">
        <v>90</v>
      </c>
      <c r="J28" s="48"/>
      <c r="K28" s="54"/>
      <c r="L28" s="55"/>
      <c r="M28" s="32">
        <f t="shared" ref="M28:M29" si="11">M29</f>
        <v>5500</v>
      </c>
      <c r="N28" s="32">
        <f t="shared" ref="N28:N29" si="12">N29</f>
        <v>5500</v>
      </c>
      <c r="O28" s="32"/>
      <c r="P28" s="32">
        <f t="shared" ref="P28:P29" si="13">P29</f>
        <v>5500</v>
      </c>
      <c r="Q28" s="32">
        <f t="shared" ref="Q28:Q29" si="14">Q29</f>
        <v>0</v>
      </c>
      <c r="R28" s="32">
        <f t="shared" ref="R28:R29" si="15">R29</f>
        <v>0</v>
      </c>
      <c r="S28" s="32">
        <f>S29</f>
        <v>5500</v>
      </c>
      <c r="T28" s="78"/>
    </row>
    <row r="29" spans="1:20" s="77" customFormat="1" ht="18" customHeight="1" x14ac:dyDescent="0.2">
      <c r="A29" s="53"/>
      <c r="B29" s="88"/>
      <c r="C29" s="88"/>
      <c r="D29" s="88"/>
      <c r="E29" s="38" t="s">
        <v>157</v>
      </c>
      <c r="F29" s="29" t="s">
        <v>44</v>
      </c>
      <c r="G29" s="81" t="s">
        <v>8</v>
      </c>
      <c r="H29" s="28" t="s">
        <v>10</v>
      </c>
      <c r="I29" s="81" t="s">
        <v>91</v>
      </c>
      <c r="J29" s="48"/>
      <c r="K29" s="54"/>
      <c r="L29" s="55"/>
      <c r="M29" s="32">
        <f t="shared" si="11"/>
        <v>5500</v>
      </c>
      <c r="N29" s="32">
        <f t="shared" si="12"/>
        <v>5500</v>
      </c>
      <c r="O29" s="32"/>
      <c r="P29" s="32">
        <f t="shared" si="13"/>
        <v>5500</v>
      </c>
      <c r="Q29" s="32">
        <f t="shared" si="14"/>
        <v>0</v>
      </c>
      <c r="R29" s="32">
        <f t="shared" si="15"/>
        <v>0</v>
      </c>
      <c r="S29" s="32">
        <f>S30</f>
        <v>5500</v>
      </c>
      <c r="T29" s="78"/>
    </row>
    <row r="30" spans="1:20" s="89" customFormat="1" ht="32.25" customHeight="1" x14ac:dyDescent="0.25">
      <c r="A30" s="13"/>
      <c r="B30" s="109"/>
      <c r="C30" s="109"/>
      <c r="D30" s="109"/>
      <c r="E30" s="38" t="s">
        <v>55</v>
      </c>
      <c r="F30" s="29" t="s">
        <v>44</v>
      </c>
      <c r="G30" s="81" t="s">
        <v>8</v>
      </c>
      <c r="H30" s="28" t="s">
        <v>10</v>
      </c>
      <c r="I30" s="85" t="s">
        <v>56</v>
      </c>
      <c r="J30" s="81"/>
      <c r="K30" s="26"/>
      <c r="L30" s="27"/>
      <c r="M30" s="32">
        <f t="shared" ref="M30:N31" si="16">M31</f>
        <v>5500</v>
      </c>
      <c r="N30" s="32">
        <f t="shared" si="16"/>
        <v>5500</v>
      </c>
      <c r="O30" s="32"/>
      <c r="P30" s="32">
        <f t="shared" ref="P30:R30" si="17">P31</f>
        <v>5500</v>
      </c>
      <c r="Q30" s="32">
        <f t="shared" si="17"/>
        <v>0</v>
      </c>
      <c r="R30" s="32">
        <f t="shared" si="17"/>
        <v>0</v>
      </c>
      <c r="S30" s="32">
        <f>S31</f>
        <v>5500</v>
      </c>
      <c r="T30" s="94"/>
    </row>
    <row r="31" spans="1:20" s="89" customFormat="1" ht="60.75" customHeight="1" x14ac:dyDescent="0.25">
      <c r="A31" s="13"/>
      <c r="B31" s="81">
        <v>1</v>
      </c>
      <c r="C31" s="37">
        <v>100</v>
      </c>
      <c r="D31" s="37">
        <v>104</v>
      </c>
      <c r="E31" s="38" t="s">
        <v>51</v>
      </c>
      <c r="F31" s="29" t="s">
        <v>44</v>
      </c>
      <c r="G31" s="81" t="s">
        <v>8</v>
      </c>
      <c r="H31" s="28" t="s">
        <v>10</v>
      </c>
      <c r="I31" s="85" t="s">
        <v>56</v>
      </c>
      <c r="J31" s="81" t="s">
        <v>52</v>
      </c>
      <c r="K31" s="26"/>
      <c r="L31" s="27"/>
      <c r="M31" s="32">
        <f t="shared" si="16"/>
        <v>5500</v>
      </c>
      <c r="N31" s="32">
        <f t="shared" si="16"/>
        <v>5500</v>
      </c>
      <c r="O31" s="32"/>
      <c r="P31" s="32">
        <f t="shared" ref="P31:R31" si="18">P32</f>
        <v>5500</v>
      </c>
      <c r="Q31" s="32">
        <f t="shared" si="18"/>
        <v>0</v>
      </c>
      <c r="R31" s="32">
        <f t="shared" si="18"/>
        <v>0</v>
      </c>
      <c r="S31" s="32">
        <f>S32</f>
        <v>5500</v>
      </c>
      <c r="T31" s="94"/>
    </row>
    <row r="32" spans="1:20" s="89" customFormat="1" ht="32.25" customHeight="1" x14ac:dyDescent="0.25">
      <c r="A32" s="13"/>
      <c r="B32" s="81">
        <v>1</v>
      </c>
      <c r="C32" s="37">
        <v>100</v>
      </c>
      <c r="D32" s="37">
        <v>104</v>
      </c>
      <c r="E32" s="38" t="s">
        <v>53</v>
      </c>
      <c r="F32" s="29" t="s">
        <v>44</v>
      </c>
      <c r="G32" s="81" t="s">
        <v>8</v>
      </c>
      <c r="H32" s="28" t="s">
        <v>10</v>
      </c>
      <c r="I32" s="85" t="s">
        <v>56</v>
      </c>
      <c r="J32" s="81" t="s">
        <v>54</v>
      </c>
      <c r="K32" s="26"/>
      <c r="L32" s="27"/>
      <c r="M32" s="32">
        <f>N32</f>
        <v>5500</v>
      </c>
      <c r="N32" s="32">
        <v>5500</v>
      </c>
      <c r="O32" s="32"/>
      <c r="P32" s="32">
        <f>S32</f>
        <v>5500</v>
      </c>
      <c r="Q32" s="32"/>
      <c r="R32" s="32"/>
      <c r="S32" s="32">
        <v>5500</v>
      </c>
      <c r="T32" s="94"/>
    </row>
    <row r="33" spans="1:20" s="77" customFormat="1" ht="16.5" customHeight="1" x14ac:dyDescent="0.2">
      <c r="A33" s="53"/>
      <c r="B33" s="112"/>
      <c r="C33" s="112"/>
      <c r="D33" s="112"/>
      <c r="E33" s="49" t="s">
        <v>23</v>
      </c>
      <c r="F33" s="49" t="s">
        <v>44</v>
      </c>
      <c r="G33" s="88" t="s">
        <v>8</v>
      </c>
      <c r="H33" s="50">
        <v>11</v>
      </c>
      <c r="I33" s="50" t="s">
        <v>40</v>
      </c>
      <c r="J33" s="51" t="s">
        <v>40</v>
      </c>
      <c r="K33" s="54"/>
      <c r="L33" s="55"/>
      <c r="M33" s="56">
        <f>M35</f>
        <v>50</v>
      </c>
      <c r="N33" s="56">
        <f>N35</f>
        <v>50</v>
      </c>
      <c r="O33" s="56"/>
      <c r="P33" s="56">
        <f>P35</f>
        <v>50</v>
      </c>
      <c r="Q33" s="56">
        <f>Q35</f>
        <v>0</v>
      </c>
      <c r="R33" s="56">
        <f>R35</f>
        <v>0</v>
      </c>
      <c r="S33" s="56">
        <f>S35</f>
        <v>50</v>
      </c>
      <c r="T33" s="93"/>
    </row>
    <row r="34" spans="1:20" s="77" customFormat="1" ht="15.75" customHeight="1" x14ac:dyDescent="0.2">
      <c r="A34" s="53"/>
      <c r="B34" s="88"/>
      <c r="C34" s="88"/>
      <c r="D34" s="88"/>
      <c r="E34" s="38" t="s">
        <v>153</v>
      </c>
      <c r="F34" s="29" t="s">
        <v>44</v>
      </c>
      <c r="G34" s="81" t="s">
        <v>8</v>
      </c>
      <c r="H34" s="28" t="s">
        <v>97</v>
      </c>
      <c r="I34" s="81" t="s">
        <v>90</v>
      </c>
      <c r="J34" s="36"/>
      <c r="K34" s="54"/>
      <c r="L34" s="55"/>
      <c r="M34" s="32">
        <f t="shared" ref="M34" si="19">M35</f>
        <v>50</v>
      </c>
      <c r="N34" s="32">
        <f t="shared" ref="N34" si="20">N35</f>
        <v>50</v>
      </c>
      <c r="O34" s="32"/>
      <c r="P34" s="32">
        <f t="shared" ref="P34" si="21">P35</f>
        <v>50</v>
      </c>
      <c r="Q34" s="32">
        <f t="shared" ref="Q34" si="22">Q35</f>
        <v>0</v>
      </c>
      <c r="R34" s="32">
        <f t="shared" ref="R34" si="23">R35</f>
        <v>0</v>
      </c>
      <c r="S34" s="32">
        <f>S35</f>
        <v>50</v>
      </c>
      <c r="T34" s="78"/>
    </row>
    <row r="35" spans="1:20" s="89" customFormat="1" ht="16.5" customHeight="1" x14ac:dyDescent="0.25">
      <c r="A35" s="13"/>
      <c r="B35" s="109"/>
      <c r="C35" s="109"/>
      <c r="D35" s="109"/>
      <c r="E35" s="38" t="s">
        <v>22</v>
      </c>
      <c r="F35" s="38" t="s">
        <v>44</v>
      </c>
      <c r="G35" s="81" t="s">
        <v>8</v>
      </c>
      <c r="H35" s="85">
        <v>11</v>
      </c>
      <c r="I35" s="81" t="s">
        <v>57</v>
      </c>
      <c r="J35" s="36" t="s">
        <v>40</v>
      </c>
      <c r="K35" s="26"/>
      <c r="L35" s="27"/>
      <c r="M35" s="32">
        <f t="shared" ref="M35:N36" si="24">M36</f>
        <v>50</v>
      </c>
      <c r="N35" s="32">
        <f t="shared" si="24"/>
        <v>50</v>
      </c>
      <c r="O35" s="32"/>
      <c r="P35" s="32">
        <f t="shared" ref="P35:R36" si="25">P36</f>
        <v>50</v>
      </c>
      <c r="Q35" s="32">
        <f t="shared" si="25"/>
        <v>0</v>
      </c>
      <c r="R35" s="32">
        <f t="shared" si="25"/>
        <v>0</v>
      </c>
      <c r="S35" s="32">
        <f>S36</f>
        <v>50</v>
      </c>
      <c r="T35" s="94"/>
    </row>
    <row r="36" spans="1:20" s="89" customFormat="1" ht="16.5" customHeight="1" x14ac:dyDescent="0.25">
      <c r="A36" s="13"/>
      <c r="B36" s="81">
        <v>1</v>
      </c>
      <c r="C36" s="37">
        <v>100</v>
      </c>
      <c r="D36" s="37">
        <v>111</v>
      </c>
      <c r="E36" s="38" t="s">
        <v>58</v>
      </c>
      <c r="F36" s="38" t="s">
        <v>44</v>
      </c>
      <c r="G36" s="81" t="s">
        <v>8</v>
      </c>
      <c r="H36" s="81">
        <v>11</v>
      </c>
      <c r="I36" s="81" t="s">
        <v>57</v>
      </c>
      <c r="J36" s="36" t="s">
        <v>59</v>
      </c>
      <c r="K36" s="26"/>
      <c r="L36" s="27"/>
      <c r="M36" s="32">
        <f t="shared" si="24"/>
        <v>50</v>
      </c>
      <c r="N36" s="32">
        <f t="shared" si="24"/>
        <v>50</v>
      </c>
      <c r="O36" s="32"/>
      <c r="P36" s="32">
        <f t="shared" si="25"/>
        <v>50</v>
      </c>
      <c r="Q36" s="32">
        <f t="shared" si="25"/>
        <v>0</v>
      </c>
      <c r="R36" s="32">
        <f t="shared" si="25"/>
        <v>0</v>
      </c>
      <c r="S36" s="32">
        <f>S37</f>
        <v>50</v>
      </c>
      <c r="T36" s="94"/>
    </row>
    <row r="37" spans="1:20" s="89" customFormat="1" ht="16.5" customHeight="1" x14ac:dyDescent="0.25">
      <c r="A37" s="13"/>
      <c r="B37" s="81">
        <v>1</v>
      </c>
      <c r="C37" s="37">
        <v>100</v>
      </c>
      <c r="D37" s="37">
        <v>111</v>
      </c>
      <c r="E37" s="38" t="s">
        <v>21</v>
      </c>
      <c r="F37" s="38" t="s">
        <v>44</v>
      </c>
      <c r="G37" s="81" t="s">
        <v>8</v>
      </c>
      <c r="H37" s="81">
        <v>11</v>
      </c>
      <c r="I37" s="81" t="s">
        <v>57</v>
      </c>
      <c r="J37" s="36" t="s">
        <v>98</v>
      </c>
      <c r="K37" s="26"/>
      <c r="L37" s="27"/>
      <c r="M37" s="32">
        <f>N37</f>
        <v>50</v>
      </c>
      <c r="N37" s="32">
        <v>50</v>
      </c>
      <c r="O37" s="32"/>
      <c r="P37" s="32">
        <f>S37</f>
        <v>50</v>
      </c>
      <c r="Q37" s="32"/>
      <c r="R37" s="32"/>
      <c r="S37" s="32">
        <v>50</v>
      </c>
      <c r="T37" s="94"/>
    </row>
    <row r="38" spans="1:20" s="77" customFormat="1" ht="18.75" customHeight="1" x14ac:dyDescent="0.2">
      <c r="A38" s="53"/>
      <c r="B38" s="122"/>
      <c r="C38" s="122"/>
      <c r="D38" s="122"/>
      <c r="E38" s="47" t="s">
        <v>20</v>
      </c>
      <c r="F38" s="47" t="s">
        <v>44</v>
      </c>
      <c r="G38" s="88" t="s">
        <v>8</v>
      </c>
      <c r="H38" s="88">
        <v>13</v>
      </c>
      <c r="I38" s="88" t="s">
        <v>40</v>
      </c>
      <c r="J38" s="48" t="s">
        <v>40</v>
      </c>
      <c r="K38" s="54"/>
      <c r="L38" s="55">
        <v>4189188.77</v>
      </c>
      <c r="M38" s="56">
        <f t="shared" ref="M38:R38" si="26">M39</f>
        <v>713.8</v>
      </c>
      <c r="N38" s="56">
        <f t="shared" si="26"/>
        <v>713.8</v>
      </c>
      <c r="O38" s="56"/>
      <c r="P38" s="56">
        <f t="shared" si="26"/>
        <v>1197.5999999999999</v>
      </c>
      <c r="Q38" s="56">
        <f t="shared" si="26"/>
        <v>26</v>
      </c>
      <c r="R38" s="56">
        <f t="shared" si="26"/>
        <v>28</v>
      </c>
      <c r="S38" s="56">
        <f>S39</f>
        <v>1197.5999999999999</v>
      </c>
      <c r="T38" s="95"/>
    </row>
    <row r="39" spans="1:20" s="77" customFormat="1" ht="18" customHeight="1" x14ac:dyDescent="0.2">
      <c r="A39" s="53"/>
      <c r="B39" s="88"/>
      <c r="C39" s="88"/>
      <c r="D39" s="88"/>
      <c r="E39" s="38" t="s">
        <v>153</v>
      </c>
      <c r="F39" s="29" t="s">
        <v>44</v>
      </c>
      <c r="G39" s="81" t="s">
        <v>8</v>
      </c>
      <c r="H39" s="85" t="s">
        <v>80</v>
      </c>
      <c r="I39" s="81" t="s">
        <v>90</v>
      </c>
      <c r="J39" s="81"/>
      <c r="K39" s="54"/>
      <c r="L39" s="55"/>
      <c r="M39" s="32">
        <f t="shared" ref="M39:R39" si="27">M40+M43+M48</f>
        <v>713.8</v>
      </c>
      <c r="N39" s="32">
        <f t="shared" si="27"/>
        <v>713.8</v>
      </c>
      <c r="O39" s="32"/>
      <c r="P39" s="32">
        <f t="shared" si="27"/>
        <v>1197.5999999999999</v>
      </c>
      <c r="Q39" s="32">
        <f t="shared" si="27"/>
        <v>26</v>
      </c>
      <c r="R39" s="32">
        <f t="shared" si="27"/>
        <v>28</v>
      </c>
      <c r="S39" s="32">
        <f>S40+S43+S48</f>
        <v>1197.5999999999999</v>
      </c>
      <c r="T39" s="78"/>
    </row>
    <row r="40" spans="1:20" s="77" customFormat="1" ht="18.75" customHeight="1" x14ac:dyDescent="0.2">
      <c r="A40" s="53"/>
      <c r="B40" s="88"/>
      <c r="C40" s="88"/>
      <c r="D40" s="88"/>
      <c r="E40" s="35" t="s">
        <v>46</v>
      </c>
      <c r="F40" s="38" t="s">
        <v>44</v>
      </c>
      <c r="G40" s="81" t="s">
        <v>8</v>
      </c>
      <c r="H40" s="85">
        <v>13</v>
      </c>
      <c r="I40" s="85" t="s">
        <v>68</v>
      </c>
      <c r="J40" s="96"/>
      <c r="K40" s="54"/>
      <c r="L40" s="55"/>
      <c r="M40" s="32">
        <f>M41</f>
        <v>483.8</v>
      </c>
      <c r="N40" s="32">
        <f>N41</f>
        <v>483.8</v>
      </c>
      <c r="O40" s="33"/>
      <c r="P40" s="33">
        <f t="shared" ref="P40:R41" si="28">P41</f>
        <v>967.6</v>
      </c>
      <c r="Q40" s="33">
        <f t="shared" si="28"/>
        <v>0</v>
      </c>
      <c r="R40" s="33">
        <f t="shared" si="28"/>
        <v>0</v>
      </c>
      <c r="S40" s="33">
        <f>S41</f>
        <v>967.6</v>
      </c>
      <c r="T40" s="76"/>
    </row>
    <row r="41" spans="1:20" s="77" customFormat="1" ht="18.75" customHeight="1" x14ac:dyDescent="0.2">
      <c r="A41" s="53"/>
      <c r="B41" s="88"/>
      <c r="C41" s="88"/>
      <c r="D41" s="88"/>
      <c r="E41" s="35" t="s">
        <v>46</v>
      </c>
      <c r="F41" s="38" t="s">
        <v>44</v>
      </c>
      <c r="G41" s="81" t="s">
        <v>8</v>
      </c>
      <c r="H41" s="85">
        <v>13</v>
      </c>
      <c r="I41" s="85" t="s">
        <v>68</v>
      </c>
      <c r="J41" s="36" t="s">
        <v>59</v>
      </c>
      <c r="K41" s="54"/>
      <c r="L41" s="55"/>
      <c r="M41" s="32">
        <f>M42</f>
        <v>483.8</v>
      </c>
      <c r="N41" s="32">
        <f>N42</f>
        <v>483.8</v>
      </c>
      <c r="O41" s="33"/>
      <c r="P41" s="33">
        <f t="shared" si="28"/>
        <v>967.6</v>
      </c>
      <c r="Q41" s="33">
        <f t="shared" si="28"/>
        <v>0</v>
      </c>
      <c r="R41" s="33">
        <f t="shared" si="28"/>
        <v>0</v>
      </c>
      <c r="S41" s="33">
        <f>S42</f>
        <v>967.6</v>
      </c>
      <c r="T41" s="76"/>
    </row>
    <row r="42" spans="1:20" s="77" customFormat="1" ht="18.75" customHeight="1" x14ac:dyDescent="0.2">
      <c r="A42" s="53"/>
      <c r="B42" s="88"/>
      <c r="C42" s="88"/>
      <c r="D42" s="88"/>
      <c r="E42" s="35" t="s">
        <v>46</v>
      </c>
      <c r="F42" s="38" t="s">
        <v>44</v>
      </c>
      <c r="G42" s="81" t="s">
        <v>8</v>
      </c>
      <c r="H42" s="39">
        <v>13</v>
      </c>
      <c r="I42" s="85" t="s">
        <v>68</v>
      </c>
      <c r="J42" s="39" t="s">
        <v>45</v>
      </c>
      <c r="K42" s="54"/>
      <c r="L42" s="55"/>
      <c r="M42" s="32">
        <f>N42</f>
        <v>483.8</v>
      </c>
      <c r="N42" s="32">
        <v>483.8</v>
      </c>
      <c r="O42" s="33"/>
      <c r="P42" s="33">
        <f>S42</f>
        <v>967.6</v>
      </c>
      <c r="Q42" s="33"/>
      <c r="R42" s="34"/>
      <c r="S42" s="33">
        <v>967.6</v>
      </c>
      <c r="T42" s="76"/>
    </row>
    <row r="43" spans="1:20" s="89" customFormat="1" ht="17.25" customHeight="1" x14ac:dyDescent="0.2">
      <c r="A43" s="13"/>
      <c r="B43" s="113"/>
      <c r="C43" s="114"/>
      <c r="D43" s="114"/>
      <c r="E43" s="38" t="s">
        <v>64</v>
      </c>
      <c r="F43" s="38" t="s">
        <v>44</v>
      </c>
      <c r="G43" s="81" t="s">
        <v>8</v>
      </c>
      <c r="H43" s="81">
        <v>13</v>
      </c>
      <c r="I43" s="81" t="s">
        <v>99</v>
      </c>
      <c r="J43" s="36" t="s">
        <v>40</v>
      </c>
      <c r="K43" s="40">
        <v>30201</v>
      </c>
      <c r="L43" s="33">
        <v>735300</v>
      </c>
      <c r="M43" s="32">
        <f>M44+M46</f>
        <v>30</v>
      </c>
      <c r="N43" s="32">
        <f t="shared" ref="N43:S43" si="29">N44+N46</f>
        <v>30</v>
      </c>
      <c r="O43" s="32"/>
      <c r="P43" s="32">
        <f t="shared" si="29"/>
        <v>30</v>
      </c>
      <c r="Q43" s="32">
        <f t="shared" si="29"/>
        <v>26</v>
      </c>
      <c r="R43" s="32">
        <f t="shared" si="29"/>
        <v>28</v>
      </c>
      <c r="S43" s="32">
        <f t="shared" si="29"/>
        <v>30</v>
      </c>
      <c r="T43" s="76"/>
    </row>
    <row r="44" spans="1:20" s="89" customFormat="1" ht="18" customHeight="1" x14ac:dyDescent="0.2">
      <c r="A44" s="13"/>
      <c r="B44" s="81">
        <v>1</v>
      </c>
      <c r="C44" s="37">
        <v>100</v>
      </c>
      <c r="D44" s="37">
        <v>113</v>
      </c>
      <c r="E44" s="38" t="s">
        <v>87</v>
      </c>
      <c r="F44" s="38" t="s">
        <v>44</v>
      </c>
      <c r="G44" s="81" t="s">
        <v>8</v>
      </c>
      <c r="H44" s="81" t="s">
        <v>80</v>
      </c>
      <c r="I44" s="81" t="s">
        <v>99</v>
      </c>
      <c r="J44" s="81" t="s">
        <v>88</v>
      </c>
      <c r="K44" s="40">
        <v>30201</v>
      </c>
      <c r="L44" s="33">
        <v>3900</v>
      </c>
      <c r="M44" s="32">
        <f>M45</f>
        <v>15</v>
      </c>
      <c r="N44" s="32">
        <f>N45</f>
        <v>15</v>
      </c>
      <c r="O44" s="33"/>
      <c r="P44" s="33">
        <f t="shared" ref="P44:R46" si="30">P45</f>
        <v>15</v>
      </c>
      <c r="Q44" s="33">
        <f t="shared" si="30"/>
        <v>13</v>
      </c>
      <c r="R44" s="33">
        <f t="shared" si="30"/>
        <v>14</v>
      </c>
      <c r="S44" s="33">
        <f>S45</f>
        <v>15</v>
      </c>
      <c r="T44" s="76"/>
    </row>
    <row r="45" spans="1:20" s="89" customFormat="1" ht="18.75" customHeight="1" x14ac:dyDescent="0.2">
      <c r="A45" s="13"/>
      <c r="B45" s="81">
        <v>1</v>
      </c>
      <c r="C45" s="37">
        <v>100</v>
      </c>
      <c r="D45" s="37">
        <v>113</v>
      </c>
      <c r="E45" s="38" t="s">
        <v>64</v>
      </c>
      <c r="F45" s="38" t="s">
        <v>44</v>
      </c>
      <c r="G45" s="81" t="s">
        <v>8</v>
      </c>
      <c r="H45" s="81" t="s">
        <v>80</v>
      </c>
      <c r="I45" s="81" t="s">
        <v>99</v>
      </c>
      <c r="J45" s="81" t="s">
        <v>89</v>
      </c>
      <c r="K45" s="30"/>
      <c r="L45" s="31">
        <v>6600000</v>
      </c>
      <c r="M45" s="32">
        <f>N45</f>
        <v>15</v>
      </c>
      <c r="N45" s="32">
        <v>15</v>
      </c>
      <c r="O45" s="33"/>
      <c r="P45" s="33">
        <f>S45</f>
        <v>15</v>
      </c>
      <c r="Q45" s="33">
        <v>13</v>
      </c>
      <c r="R45" s="33">
        <v>14</v>
      </c>
      <c r="S45" s="33">
        <v>15</v>
      </c>
      <c r="T45" s="76"/>
    </row>
    <row r="46" spans="1:20" s="89" customFormat="1" ht="18.75" customHeight="1" x14ac:dyDescent="0.2">
      <c r="A46" s="13"/>
      <c r="B46" s="81">
        <v>1</v>
      </c>
      <c r="C46" s="37">
        <v>100</v>
      </c>
      <c r="D46" s="37">
        <v>113</v>
      </c>
      <c r="E46" s="38" t="s">
        <v>58</v>
      </c>
      <c r="F46" s="38" t="s">
        <v>44</v>
      </c>
      <c r="G46" s="81" t="s">
        <v>8</v>
      </c>
      <c r="H46" s="81" t="s">
        <v>80</v>
      </c>
      <c r="I46" s="81" t="s">
        <v>99</v>
      </c>
      <c r="J46" s="81" t="s">
        <v>59</v>
      </c>
      <c r="K46" s="40">
        <v>30201</v>
      </c>
      <c r="L46" s="33">
        <v>3900</v>
      </c>
      <c r="M46" s="32">
        <f>M47</f>
        <v>15</v>
      </c>
      <c r="N46" s="32">
        <f>N47</f>
        <v>15</v>
      </c>
      <c r="O46" s="33"/>
      <c r="P46" s="33">
        <f t="shared" si="30"/>
        <v>15</v>
      </c>
      <c r="Q46" s="33">
        <f t="shared" si="30"/>
        <v>13</v>
      </c>
      <c r="R46" s="33">
        <f t="shared" si="30"/>
        <v>14</v>
      </c>
      <c r="S46" s="33">
        <f>S47</f>
        <v>15</v>
      </c>
      <c r="T46" s="76"/>
    </row>
    <row r="47" spans="1:20" s="89" customFormat="1" ht="17.25" customHeight="1" x14ac:dyDescent="0.2">
      <c r="A47" s="13"/>
      <c r="B47" s="81">
        <v>1</v>
      </c>
      <c r="C47" s="37">
        <v>100</v>
      </c>
      <c r="D47" s="37">
        <v>113</v>
      </c>
      <c r="E47" s="38" t="s">
        <v>66</v>
      </c>
      <c r="F47" s="38" t="s">
        <v>44</v>
      </c>
      <c r="G47" s="81" t="s">
        <v>8</v>
      </c>
      <c r="H47" s="81" t="s">
        <v>80</v>
      </c>
      <c r="I47" s="81" t="s">
        <v>99</v>
      </c>
      <c r="J47" s="81" t="s">
        <v>67</v>
      </c>
      <c r="K47" s="30"/>
      <c r="L47" s="31">
        <v>6600000</v>
      </c>
      <c r="M47" s="32">
        <f>N47</f>
        <v>15</v>
      </c>
      <c r="N47" s="32">
        <v>15</v>
      </c>
      <c r="O47" s="33"/>
      <c r="P47" s="33">
        <f>S47</f>
        <v>15</v>
      </c>
      <c r="Q47" s="33">
        <v>13</v>
      </c>
      <c r="R47" s="33">
        <v>14</v>
      </c>
      <c r="S47" s="33">
        <v>15</v>
      </c>
      <c r="T47" s="76"/>
    </row>
    <row r="48" spans="1:20" s="89" customFormat="1" ht="18" customHeight="1" x14ac:dyDescent="0.2">
      <c r="A48" s="13"/>
      <c r="B48" s="109"/>
      <c r="C48" s="109"/>
      <c r="D48" s="109"/>
      <c r="E48" s="38" t="s">
        <v>65</v>
      </c>
      <c r="F48" s="97" t="s">
        <v>44</v>
      </c>
      <c r="G48" s="81" t="s">
        <v>8</v>
      </c>
      <c r="H48" s="81">
        <v>13</v>
      </c>
      <c r="I48" s="81" t="s">
        <v>100</v>
      </c>
      <c r="J48" s="81"/>
      <c r="K48" s="30"/>
      <c r="L48" s="31">
        <v>600000</v>
      </c>
      <c r="M48" s="32">
        <f>M49+M51</f>
        <v>200</v>
      </c>
      <c r="N48" s="32">
        <f>N49+N51</f>
        <v>200</v>
      </c>
      <c r="O48" s="33"/>
      <c r="P48" s="33">
        <f t="shared" ref="P48:R48" si="31">P49+P51</f>
        <v>200</v>
      </c>
      <c r="Q48" s="33">
        <f t="shared" si="31"/>
        <v>0</v>
      </c>
      <c r="R48" s="33">
        <f t="shared" si="31"/>
        <v>0</v>
      </c>
      <c r="S48" s="33">
        <f>S49+S51</f>
        <v>200</v>
      </c>
      <c r="T48" s="76"/>
    </row>
    <row r="49" spans="1:20" s="89" customFormat="1" ht="30.75" customHeight="1" x14ac:dyDescent="0.2">
      <c r="A49" s="13"/>
      <c r="B49" s="109"/>
      <c r="C49" s="109"/>
      <c r="D49" s="109"/>
      <c r="E49" s="38" t="s">
        <v>60</v>
      </c>
      <c r="F49" s="29" t="s">
        <v>44</v>
      </c>
      <c r="G49" s="81" t="s">
        <v>8</v>
      </c>
      <c r="H49" s="81">
        <v>13</v>
      </c>
      <c r="I49" s="81" t="s">
        <v>100</v>
      </c>
      <c r="J49" s="81" t="s">
        <v>61</v>
      </c>
      <c r="K49" s="40">
        <v>30201</v>
      </c>
      <c r="L49" s="31">
        <v>600000</v>
      </c>
      <c r="M49" s="32">
        <f>M50</f>
        <v>110</v>
      </c>
      <c r="N49" s="32">
        <f>N50</f>
        <v>110</v>
      </c>
      <c r="O49" s="33"/>
      <c r="P49" s="32">
        <f t="shared" ref="P49:R49" si="32">P50</f>
        <v>110</v>
      </c>
      <c r="Q49" s="32">
        <f t="shared" si="32"/>
        <v>0</v>
      </c>
      <c r="R49" s="32">
        <f t="shared" si="32"/>
        <v>0</v>
      </c>
      <c r="S49" s="32">
        <f>S50</f>
        <v>110</v>
      </c>
      <c r="T49" s="76"/>
    </row>
    <row r="50" spans="1:20" s="89" customFormat="1" ht="31.5" customHeight="1" x14ac:dyDescent="0.2">
      <c r="A50" s="13"/>
      <c r="B50" s="109"/>
      <c r="C50" s="109"/>
      <c r="D50" s="109"/>
      <c r="E50" s="38" t="s">
        <v>62</v>
      </c>
      <c r="F50" s="29" t="s">
        <v>44</v>
      </c>
      <c r="G50" s="81" t="s">
        <v>8</v>
      </c>
      <c r="H50" s="81">
        <v>13</v>
      </c>
      <c r="I50" s="81" t="s">
        <v>100</v>
      </c>
      <c r="J50" s="81" t="s">
        <v>63</v>
      </c>
      <c r="K50" s="30"/>
      <c r="L50" s="31">
        <v>600000</v>
      </c>
      <c r="M50" s="32">
        <f>N50</f>
        <v>110</v>
      </c>
      <c r="N50" s="32">
        <v>110</v>
      </c>
      <c r="O50" s="33"/>
      <c r="P50" s="33">
        <f>S50</f>
        <v>110</v>
      </c>
      <c r="Q50" s="33"/>
      <c r="R50" s="34"/>
      <c r="S50" s="33">
        <v>110</v>
      </c>
      <c r="T50" s="76"/>
    </row>
    <row r="51" spans="1:20" s="89" customFormat="1" ht="17.25" customHeight="1" x14ac:dyDescent="0.2">
      <c r="A51" s="13"/>
      <c r="B51" s="109"/>
      <c r="C51" s="109"/>
      <c r="D51" s="109"/>
      <c r="E51" s="38" t="s">
        <v>58</v>
      </c>
      <c r="F51" s="29" t="s">
        <v>44</v>
      </c>
      <c r="G51" s="81" t="s">
        <v>8</v>
      </c>
      <c r="H51" s="81">
        <v>13</v>
      </c>
      <c r="I51" s="81" t="s">
        <v>100</v>
      </c>
      <c r="J51" s="81" t="s">
        <v>59</v>
      </c>
      <c r="K51" s="40">
        <v>30201</v>
      </c>
      <c r="L51" s="31">
        <v>600000</v>
      </c>
      <c r="M51" s="32">
        <f>M52</f>
        <v>90</v>
      </c>
      <c r="N51" s="32">
        <f>N52</f>
        <v>90</v>
      </c>
      <c r="O51" s="33"/>
      <c r="P51" s="33">
        <f t="shared" ref="P51:R51" si="33">P52</f>
        <v>90</v>
      </c>
      <c r="Q51" s="33">
        <f t="shared" si="33"/>
        <v>0</v>
      </c>
      <c r="R51" s="33">
        <f t="shared" si="33"/>
        <v>0</v>
      </c>
      <c r="S51" s="33">
        <f>S52</f>
        <v>90</v>
      </c>
      <c r="T51" s="76"/>
    </row>
    <row r="52" spans="1:20" s="89" customFormat="1" ht="17.25" customHeight="1" x14ac:dyDescent="0.2">
      <c r="A52" s="13"/>
      <c r="B52" s="109"/>
      <c r="C52" s="109"/>
      <c r="D52" s="109"/>
      <c r="E52" s="38" t="s">
        <v>66</v>
      </c>
      <c r="F52" s="29" t="s">
        <v>44</v>
      </c>
      <c r="G52" s="81" t="s">
        <v>8</v>
      </c>
      <c r="H52" s="81">
        <v>13</v>
      </c>
      <c r="I52" s="81" t="s">
        <v>100</v>
      </c>
      <c r="J52" s="81" t="s">
        <v>67</v>
      </c>
      <c r="K52" s="40"/>
      <c r="L52" s="33">
        <v>159000</v>
      </c>
      <c r="M52" s="32">
        <f>N52</f>
        <v>90</v>
      </c>
      <c r="N52" s="32">
        <v>90</v>
      </c>
      <c r="O52" s="33"/>
      <c r="P52" s="33">
        <f>S52</f>
        <v>90</v>
      </c>
      <c r="Q52" s="33"/>
      <c r="R52" s="34"/>
      <c r="S52" s="33">
        <v>90</v>
      </c>
      <c r="T52" s="76"/>
    </row>
    <row r="53" spans="1:20" s="89" customFormat="1" ht="16.5" customHeight="1" x14ac:dyDescent="0.25">
      <c r="A53" s="13"/>
      <c r="B53" s="111"/>
      <c r="C53" s="111"/>
      <c r="D53" s="111"/>
      <c r="E53" s="24" t="s">
        <v>19</v>
      </c>
      <c r="F53" s="24" t="s">
        <v>44</v>
      </c>
      <c r="G53" s="23" t="s">
        <v>9</v>
      </c>
      <c r="H53" s="23"/>
      <c r="I53" s="23" t="s">
        <v>40</v>
      </c>
      <c r="J53" s="25" t="s">
        <v>40</v>
      </c>
      <c r="K53" s="26"/>
      <c r="L53" s="27">
        <v>5916200</v>
      </c>
      <c r="M53" s="21">
        <f t="shared" ref="M53:R55" si="34">M54</f>
        <v>134.1</v>
      </c>
      <c r="N53" s="21"/>
      <c r="O53" s="21">
        <f t="shared" si="34"/>
        <v>134.1</v>
      </c>
      <c r="P53" s="21">
        <f t="shared" si="34"/>
        <v>134.1</v>
      </c>
      <c r="Q53" s="21">
        <f t="shared" si="34"/>
        <v>0</v>
      </c>
      <c r="R53" s="21">
        <f t="shared" si="34"/>
        <v>0</v>
      </c>
      <c r="S53" s="21"/>
      <c r="T53" s="21">
        <f>T54</f>
        <v>134.1</v>
      </c>
    </row>
    <row r="54" spans="1:20" s="89" customFormat="1" ht="16.5" customHeight="1" x14ac:dyDescent="0.25">
      <c r="A54" s="13"/>
      <c r="B54" s="83"/>
      <c r="C54" s="83"/>
      <c r="D54" s="83"/>
      <c r="E54" s="49" t="s">
        <v>18</v>
      </c>
      <c r="F54" s="49" t="s">
        <v>44</v>
      </c>
      <c r="G54" s="50" t="s">
        <v>9</v>
      </c>
      <c r="H54" s="50" t="s">
        <v>11</v>
      </c>
      <c r="I54" s="50" t="s">
        <v>40</v>
      </c>
      <c r="J54" s="51" t="s">
        <v>40</v>
      </c>
      <c r="K54" s="26"/>
      <c r="L54" s="27"/>
      <c r="M54" s="21">
        <f t="shared" si="34"/>
        <v>134.1</v>
      </c>
      <c r="N54" s="21"/>
      <c r="O54" s="21">
        <f t="shared" si="34"/>
        <v>134.1</v>
      </c>
      <c r="P54" s="21">
        <f t="shared" si="34"/>
        <v>134.1</v>
      </c>
      <c r="Q54" s="21">
        <f t="shared" si="34"/>
        <v>0</v>
      </c>
      <c r="R54" s="21">
        <f t="shared" si="34"/>
        <v>0</v>
      </c>
      <c r="S54" s="21"/>
      <c r="T54" s="21">
        <f>T55</f>
        <v>134.1</v>
      </c>
    </row>
    <row r="55" spans="1:20" s="77" customFormat="1" ht="16.5" customHeight="1" x14ac:dyDescent="0.2">
      <c r="A55" s="53"/>
      <c r="B55" s="88"/>
      <c r="C55" s="88"/>
      <c r="D55" s="88"/>
      <c r="E55" s="38" t="s">
        <v>153</v>
      </c>
      <c r="F55" s="29" t="s">
        <v>44</v>
      </c>
      <c r="G55" s="28" t="s">
        <v>9</v>
      </c>
      <c r="H55" s="28" t="s">
        <v>11</v>
      </c>
      <c r="I55" s="81" t="s">
        <v>90</v>
      </c>
      <c r="J55" s="81"/>
      <c r="K55" s="54"/>
      <c r="L55" s="55"/>
      <c r="M55" s="76">
        <f t="shared" si="34"/>
        <v>134.1</v>
      </c>
      <c r="N55" s="76"/>
      <c r="O55" s="76">
        <f t="shared" si="34"/>
        <v>134.1</v>
      </c>
      <c r="P55" s="76">
        <f t="shared" si="34"/>
        <v>134.1</v>
      </c>
      <c r="Q55" s="76">
        <f t="shared" si="34"/>
        <v>0</v>
      </c>
      <c r="R55" s="76">
        <f t="shared" si="34"/>
        <v>0</v>
      </c>
      <c r="S55" s="76"/>
      <c r="T55" s="76">
        <f>T56</f>
        <v>134.1</v>
      </c>
    </row>
    <row r="56" spans="1:20" s="89" customFormat="1" ht="30.75" customHeight="1" x14ac:dyDescent="0.2">
      <c r="A56" s="13"/>
      <c r="B56" s="110"/>
      <c r="C56" s="110"/>
      <c r="D56" s="110"/>
      <c r="E56" s="35" t="s">
        <v>12</v>
      </c>
      <c r="F56" s="29" t="s">
        <v>44</v>
      </c>
      <c r="G56" s="28" t="s">
        <v>9</v>
      </c>
      <c r="H56" s="28" t="s">
        <v>11</v>
      </c>
      <c r="I56" s="85" t="s">
        <v>69</v>
      </c>
      <c r="J56" s="36" t="s">
        <v>40</v>
      </c>
      <c r="K56" s="30"/>
      <c r="L56" s="31">
        <v>5916200</v>
      </c>
      <c r="M56" s="32">
        <f>M57</f>
        <v>134.1</v>
      </c>
      <c r="N56" s="33"/>
      <c r="O56" s="32">
        <f t="shared" ref="O56:P57" si="35">O57</f>
        <v>134.1</v>
      </c>
      <c r="P56" s="33">
        <f t="shared" si="35"/>
        <v>134.1</v>
      </c>
      <c r="Q56" s="33"/>
      <c r="R56" s="34"/>
      <c r="S56" s="94"/>
      <c r="T56" s="33">
        <f>T57</f>
        <v>134.1</v>
      </c>
    </row>
    <row r="57" spans="1:20" s="89" customFormat="1" ht="61.5" customHeight="1" x14ac:dyDescent="0.2">
      <c r="A57" s="13"/>
      <c r="B57" s="109"/>
      <c r="C57" s="109"/>
      <c r="D57" s="109"/>
      <c r="E57" s="38" t="s">
        <v>51</v>
      </c>
      <c r="F57" s="29" t="s">
        <v>44</v>
      </c>
      <c r="G57" s="28" t="s">
        <v>9</v>
      </c>
      <c r="H57" s="85" t="s">
        <v>11</v>
      </c>
      <c r="I57" s="85" t="s">
        <v>69</v>
      </c>
      <c r="J57" s="39" t="s">
        <v>52</v>
      </c>
      <c r="K57" s="30"/>
      <c r="L57" s="31">
        <v>5916200</v>
      </c>
      <c r="M57" s="32">
        <f>M58</f>
        <v>134.1</v>
      </c>
      <c r="N57" s="33"/>
      <c r="O57" s="32">
        <f t="shared" si="35"/>
        <v>134.1</v>
      </c>
      <c r="P57" s="33">
        <f t="shared" si="35"/>
        <v>134.1</v>
      </c>
      <c r="Q57" s="33"/>
      <c r="R57" s="34"/>
      <c r="S57" s="94"/>
      <c r="T57" s="33">
        <f>T58</f>
        <v>134.1</v>
      </c>
    </row>
    <row r="58" spans="1:20" s="89" customFormat="1" ht="31.5" customHeight="1" x14ac:dyDescent="0.2">
      <c r="A58" s="13"/>
      <c r="B58" s="39">
        <v>1</v>
      </c>
      <c r="C58" s="41">
        <v>200</v>
      </c>
      <c r="D58" s="41">
        <v>203</v>
      </c>
      <c r="E58" s="38" t="s">
        <v>53</v>
      </c>
      <c r="F58" s="29" t="s">
        <v>44</v>
      </c>
      <c r="G58" s="28" t="s">
        <v>9</v>
      </c>
      <c r="H58" s="85" t="s">
        <v>11</v>
      </c>
      <c r="I58" s="85" t="s">
        <v>69</v>
      </c>
      <c r="J58" s="81" t="s">
        <v>54</v>
      </c>
      <c r="K58" s="40">
        <v>10204</v>
      </c>
      <c r="L58" s="31">
        <v>5916200</v>
      </c>
      <c r="M58" s="32">
        <f>O58</f>
        <v>134.1</v>
      </c>
      <c r="N58" s="33"/>
      <c r="O58" s="32">
        <v>134.1</v>
      </c>
      <c r="P58" s="33">
        <f>T58</f>
        <v>134.1</v>
      </c>
      <c r="Q58" s="33">
        <v>30100</v>
      </c>
      <c r="R58" s="34"/>
      <c r="S58" s="94"/>
      <c r="T58" s="33">
        <v>134.1</v>
      </c>
    </row>
    <row r="59" spans="1:20" s="89" customFormat="1" ht="30.75" customHeight="1" x14ac:dyDescent="0.25">
      <c r="A59" s="13"/>
      <c r="B59" s="108"/>
      <c r="C59" s="108"/>
      <c r="D59" s="108"/>
      <c r="E59" s="18" t="s">
        <v>17</v>
      </c>
      <c r="F59" s="18" t="s">
        <v>44</v>
      </c>
      <c r="G59" s="80" t="s">
        <v>11</v>
      </c>
      <c r="H59" s="80"/>
      <c r="I59" s="80" t="s">
        <v>40</v>
      </c>
      <c r="J59" s="19" t="s">
        <v>40</v>
      </c>
      <c r="K59" s="20"/>
      <c r="L59" s="21">
        <v>42382724.579999998</v>
      </c>
      <c r="M59" s="22">
        <f>M60+M65</f>
        <v>30.413999999999998</v>
      </c>
      <c r="N59" s="22">
        <f>N60+N65</f>
        <v>30.413999999999998</v>
      </c>
      <c r="O59" s="21"/>
      <c r="P59" s="21">
        <f t="shared" ref="P59:R59" si="36">P60+P65</f>
        <v>30.413999999999998</v>
      </c>
      <c r="Q59" s="21">
        <f t="shared" si="36"/>
        <v>0</v>
      </c>
      <c r="R59" s="21">
        <f t="shared" si="36"/>
        <v>0</v>
      </c>
      <c r="S59" s="21">
        <f>S60+S65</f>
        <v>30.413999999999998</v>
      </c>
      <c r="T59" s="76"/>
    </row>
    <row r="60" spans="1:20" s="99" customFormat="1" ht="48" customHeight="1" x14ac:dyDescent="0.2">
      <c r="A60" s="58"/>
      <c r="B60" s="88"/>
      <c r="C60" s="88"/>
      <c r="D60" s="88"/>
      <c r="E60" s="47" t="s">
        <v>16</v>
      </c>
      <c r="F60" s="49" t="s">
        <v>44</v>
      </c>
      <c r="G60" s="88" t="s">
        <v>11</v>
      </c>
      <c r="H60" s="88" t="s">
        <v>13</v>
      </c>
      <c r="I60" s="88" t="s">
        <v>40</v>
      </c>
      <c r="J60" s="48" t="s">
        <v>40</v>
      </c>
      <c r="K60" s="59"/>
      <c r="L60" s="57"/>
      <c r="M60" s="57">
        <f t="shared" ref="M60:R61" si="37">M61</f>
        <v>5</v>
      </c>
      <c r="N60" s="57">
        <f t="shared" si="37"/>
        <v>5</v>
      </c>
      <c r="O60" s="57"/>
      <c r="P60" s="57">
        <f t="shared" si="37"/>
        <v>5</v>
      </c>
      <c r="Q60" s="57">
        <f t="shared" si="37"/>
        <v>0</v>
      </c>
      <c r="R60" s="57">
        <f t="shared" si="37"/>
        <v>0</v>
      </c>
      <c r="S60" s="57">
        <f>S61</f>
        <v>5</v>
      </c>
      <c r="T60" s="98"/>
    </row>
    <row r="61" spans="1:20" s="77" customFormat="1" ht="15.75" customHeight="1" x14ac:dyDescent="0.2">
      <c r="A61" s="53"/>
      <c r="B61" s="88"/>
      <c r="C61" s="88"/>
      <c r="D61" s="88"/>
      <c r="E61" s="38" t="s">
        <v>153</v>
      </c>
      <c r="F61" s="29" t="s">
        <v>44</v>
      </c>
      <c r="G61" s="81" t="s">
        <v>11</v>
      </c>
      <c r="H61" s="81" t="s">
        <v>13</v>
      </c>
      <c r="I61" s="81" t="s">
        <v>90</v>
      </c>
      <c r="J61" s="81"/>
      <c r="K61" s="54"/>
      <c r="L61" s="55"/>
      <c r="M61" s="32">
        <f t="shared" si="37"/>
        <v>5</v>
      </c>
      <c r="N61" s="32">
        <f t="shared" si="37"/>
        <v>5</v>
      </c>
      <c r="O61" s="32"/>
      <c r="P61" s="32">
        <f t="shared" si="37"/>
        <v>5</v>
      </c>
      <c r="Q61" s="32">
        <f t="shared" si="37"/>
        <v>0</v>
      </c>
      <c r="R61" s="32">
        <f t="shared" si="37"/>
        <v>0</v>
      </c>
      <c r="S61" s="32">
        <f>S62</f>
        <v>5</v>
      </c>
      <c r="T61" s="78"/>
    </row>
    <row r="62" spans="1:20" s="89" customFormat="1" ht="45" customHeight="1" x14ac:dyDescent="0.25">
      <c r="A62" s="13"/>
      <c r="B62" s="80"/>
      <c r="C62" s="80"/>
      <c r="D62" s="80"/>
      <c r="E62" s="38" t="s">
        <v>70</v>
      </c>
      <c r="F62" s="29" t="s">
        <v>44</v>
      </c>
      <c r="G62" s="81" t="s">
        <v>11</v>
      </c>
      <c r="H62" s="81" t="s">
        <v>13</v>
      </c>
      <c r="I62" s="81" t="s">
        <v>101</v>
      </c>
      <c r="J62" s="81"/>
      <c r="K62" s="20"/>
      <c r="L62" s="21"/>
      <c r="M62" s="32">
        <f t="shared" ref="M62:N63" si="38">M63</f>
        <v>5</v>
      </c>
      <c r="N62" s="32">
        <f t="shared" si="38"/>
        <v>5</v>
      </c>
      <c r="O62" s="33"/>
      <c r="P62" s="33">
        <f t="shared" ref="P62:R62" si="39">P63</f>
        <v>5</v>
      </c>
      <c r="Q62" s="33">
        <f t="shared" si="39"/>
        <v>0</v>
      </c>
      <c r="R62" s="33">
        <f t="shared" si="39"/>
        <v>0</v>
      </c>
      <c r="S62" s="33">
        <f>S63</f>
        <v>5</v>
      </c>
      <c r="T62" s="76"/>
    </row>
    <row r="63" spans="1:20" s="89" customFormat="1" ht="29.25" customHeight="1" x14ac:dyDescent="0.2">
      <c r="A63" s="13"/>
      <c r="B63" s="109"/>
      <c r="C63" s="109"/>
      <c r="D63" s="109"/>
      <c r="E63" s="38" t="s">
        <v>60</v>
      </c>
      <c r="F63" s="29" t="s">
        <v>44</v>
      </c>
      <c r="G63" s="81" t="s">
        <v>11</v>
      </c>
      <c r="H63" s="81" t="s">
        <v>13</v>
      </c>
      <c r="I63" s="81" t="s">
        <v>101</v>
      </c>
      <c r="J63" s="81" t="s">
        <v>61</v>
      </c>
      <c r="K63" s="40"/>
      <c r="L63" s="33">
        <v>16437024.58</v>
      </c>
      <c r="M63" s="32">
        <f t="shared" si="38"/>
        <v>5</v>
      </c>
      <c r="N63" s="32">
        <f t="shared" si="38"/>
        <v>5</v>
      </c>
      <c r="O63" s="33"/>
      <c r="P63" s="33">
        <f>P64</f>
        <v>5</v>
      </c>
      <c r="Q63" s="33"/>
      <c r="R63" s="34"/>
      <c r="S63" s="33">
        <f>S64</f>
        <v>5</v>
      </c>
      <c r="T63" s="76"/>
    </row>
    <row r="64" spans="1:20" s="89" customFormat="1" ht="29.25" customHeight="1" x14ac:dyDescent="0.2">
      <c r="A64" s="13"/>
      <c r="B64" s="81">
        <v>1</v>
      </c>
      <c r="C64" s="37">
        <v>300</v>
      </c>
      <c r="D64" s="37">
        <v>309</v>
      </c>
      <c r="E64" s="38" t="s">
        <v>62</v>
      </c>
      <c r="F64" s="29" t="s">
        <v>44</v>
      </c>
      <c r="G64" s="81" t="s">
        <v>11</v>
      </c>
      <c r="H64" s="81" t="s">
        <v>13</v>
      </c>
      <c r="I64" s="81" t="s">
        <v>101</v>
      </c>
      <c r="J64" s="81" t="s">
        <v>63</v>
      </c>
      <c r="K64" s="40">
        <v>30201</v>
      </c>
      <c r="L64" s="33">
        <v>600000</v>
      </c>
      <c r="M64" s="32">
        <f>N64</f>
        <v>5</v>
      </c>
      <c r="N64" s="32">
        <v>5</v>
      </c>
      <c r="O64" s="33"/>
      <c r="P64" s="33">
        <f>S64</f>
        <v>5</v>
      </c>
      <c r="Q64" s="33">
        <v>30100</v>
      </c>
      <c r="R64" s="34"/>
      <c r="S64" s="33">
        <v>5</v>
      </c>
      <c r="T64" s="76"/>
    </row>
    <row r="65" spans="1:20" s="77" customFormat="1" ht="29.25" customHeight="1" x14ac:dyDescent="0.2">
      <c r="A65" s="53"/>
      <c r="B65" s="88"/>
      <c r="C65" s="61"/>
      <c r="D65" s="61"/>
      <c r="E65" s="47" t="s">
        <v>71</v>
      </c>
      <c r="F65" s="49" t="s">
        <v>44</v>
      </c>
      <c r="G65" s="88" t="s">
        <v>11</v>
      </c>
      <c r="H65" s="88" t="s">
        <v>73</v>
      </c>
      <c r="I65" s="88" t="s">
        <v>40</v>
      </c>
      <c r="J65" s="48" t="s">
        <v>40</v>
      </c>
      <c r="K65" s="59"/>
      <c r="L65" s="57"/>
      <c r="M65" s="57">
        <f t="shared" ref="M65:R65" si="40">M66+M71</f>
        <v>25.413999999999998</v>
      </c>
      <c r="N65" s="57">
        <f t="shared" si="40"/>
        <v>25.413999999999998</v>
      </c>
      <c r="O65" s="57"/>
      <c r="P65" s="57">
        <f t="shared" si="40"/>
        <v>25.413999999999998</v>
      </c>
      <c r="Q65" s="57">
        <f t="shared" si="40"/>
        <v>0</v>
      </c>
      <c r="R65" s="57">
        <f t="shared" si="40"/>
        <v>0</v>
      </c>
      <c r="S65" s="57">
        <f>S66+S71</f>
        <v>25.413999999999998</v>
      </c>
      <c r="T65" s="95"/>
    </row>
    <row r="66" spans="1:20" s="89" customFormat="1" ht="61.5" customHeight="1" x14ac:dyDescent="0.2">
      <c r="A66" s="13"/>
      <c r="B66" s="81"/>
      <c r="C66" s="37"/>
      <c r="D66" s="37"/>
      <c r="E66" s="38" t="s">
        <v>102</v>
      </c>
      <c r="F66" s="29" t="s">
        <v>44</v>
      </c>
      <c r="G66" s="81" t="s">
        <v>11</v>
      </c>
      <c r="H66" s="81" t="s">
        <v>73</v>
      </c>
      <c r="I66" s="81" t="s">
        <v>104</v>
      </c>
      <c r="J66" s="81"/>
      <c r="K66" s="40"/>
      <c r="L66" s="33"/>
      <c r="M66" s="33">
        <f t="shared" ref="M66:R68" si="41">M67</f>
        <v>5</v>
      </c>
      <c r="N66" s="33">
        <f t="shared" si="41"/>
        <v>5</v>
      </c>
      <c r="O66" s="33"/>
      <c r="P66" s="33">
        <f t="shared" si="41"/>
        <v>5</v>
      </c>
      <c r="Q66" s="33">
        <f t="shared" si="41"/>
        <v>0</v>
      </c>
      <c r="R66" s="33">
        <f t="shared" si="41"/>
        <v>0</v>
      </c>
      <c r="S66" s="33">
        <f>S67</f>
        <v>5</v>
      </c>
      <c r="T66" s="76"/>
    </row>
    <row r="67" spans="1:20" s="77" customFormat="1" ht="30.75" customHeight="1" x14ac:dyDescent="0.2">
      <c r="A67" s="53"/>
      <c r="B67" s="88"/>
      <c r="C67" s="88"/>
      <c r="D67" s="88"/>
      <c r="E67" s="38" t="s">
        <v>103</v>
      </c>
      <c r="F67" s="29" t="s">
        <v>44</v>
      </c>
      <c r="G67" s="81" t="s">
        <v>11</v>
      </c>
      <c r="H67" s="81" t="s">
        <v>73</v>
      </c>
      <c r="I67" s="81" t="s">
        <v>105</v>
      </c>
      <c r="J67" s="81"/>
      <c r="K67" s="54"/>
      <c r="L67" s="55"/>
      <c r="M67" s="32">
        <f t="shared" si="41"/>
        <v>5</v>
      </c>
      <c r="N67" s="32">
        <f t="shared" si="41"/>
        <v>5</v>
      </c>
      <c r="O67" s="32"/>
      <c r="P67" s="32">
        <f t="shared" si="41"/>
        <v>5</v>
      </c>
      <c r="Q67" s="32">
        <f t="shared" si="41"/>
        <v>0</v>
      </c>
      <c r="R67" s="32">
        <f t="shared" si="41"/>
        <v>0</v>
      </c>
      <c r="S67" s="32">
        <f>S68</f>
        <v>5</v>
      </c>
      <c r="T67" s="78"/>
    </row>
    <row r="68" spans="1:20" s="77" customFormat="1" ht="15.75" customHeight="1" x14ac:dyDescent="0.2">
      <c r="A68" s="53"/>
      <c r="B68" s="88"/>
      <c r="C68" s="88"/>
      <c r="D68" s="88"/>
      <c r="E68" s="38" t="s">
        <v>96</v>
      </c>
      <c r="F68" s="29" t="s">
        <v>44</v>
      </c>
      <c r="G68" s="81" t="s">
        <v>11</v>
      </c>
      <c r="H68" s="81" t="s">
        <v>73</v>
      </c>
      <c r="I68" s="81" t="s">
        <v>106</v>
      </c>
      <c r="J68" s="81"/>
      <c r="K68" s="54"/>
      <c r="L68" s="55"/>
      <c r="M68" s="32">
        <f t="shared" si="41"/>
        <v>5</v>
      </c>
      <c r="N68" s="32">
        <f t="shared" si="41"/>
        <v>5</v>
      </c>
      <c r="O68" s="32"/>
      <c r="P68" s="32">
        <f t="shared" si="41"/>
        <v>5</v>
      </c>
      <c r="Q68" s="32">
        <f t="shared" si="41"/>
        <v>0</v>
      </c>
      <c r="R68" s="32">
        <f t="shared" si="41"/>
        <v>0</v>
      </c>
      <c r="S68" s="32">
        <f>S69</f>
        <v>5</v>
      </c>
      <c r="T68" s="78"/>
    </row>
    <row r="69" spans="1:20" s="89" customFormat="1" ht="29.25" customHeight="1" x14ac:dyDescent="0.2">
      <c r="A69" s="13"/>
      <c r="B69" s="81"/>
      <c r="C69" s="37"/>
      <c r="D69" s="37"/>
      <c r="E69" s="38" t="s">
        <v>60</v>
      </c>
      <c r="F69" s="29" t="s">
        <v>44</v>
      </c>
      <c r="G69" s="81" t="s">
        <v>11</v>
      </c>
      <c r="H69" s="81" t="s">
        <v>73</v>
      </c>
      <c r="I69" s="81" t="s">
        <v>106</v>
      </c>
      <c r="J69" s="81" t="s">
        <v>61</v>
      </c>
      <c r="K69" s="40"/>
      <c r="L69" s="33"/>
      <c r="M69" s="32">
        <f>M70</f>
        <v>5</v>
      </c>
      <c r="N69" s="32">
        <f>N70</f>
        <v>5</v>
      </c>
      <c r="O69" s="33"/>
      <c r="P69" s="33">
        <f t="shared" ref="P69:R69" si="42">P70</f>
        <v>5</v>
      </c>
      <c r="Q69" s="33">
        <f t="shared" si="42"/>
        <v>0</v>
      </c>
      <c r="R69" s="33">
        <f t="shared" si="42"/>
        <v>0</v>
      </c>
      <c r="S69" s="33">
        <f>S70</f>
        <v>5</v>
      </c>
      <c r="T69" s="76"/>
    </row>
    <row r="70" spans="1:20" s="89" customFormat="1" ht="29.25" customHeight="1" x14ac:dyDescent="0.2">
      <c r="A70" s="13"/>
      <c r="B70" s="81"/>
      <c r="C70" s="37"/>
      <c r="D70" s="37"/>
      <c r="E70" s="38" t="s">
        <v>62</v>
      </c>
      <c r="F70" s="29" t="s">
        <v>44</v>
      </c>
      <c r="G70" s="81" t="s">
        <v>11</v>
      </c>
      <c r="H70" s="81" t="s">
        <v>73</v>
      </c>
      <c r="I70" s="81" t="s">
        <v>106</v>
      </c>
      <c r="J70" s="81" t="s">
        <v>63</v>
      </c>
      <c r="K70" s="40"/>
      <c r="L70" s="33"/>
      <c r="M70" s="32">
        <f>N70</f>
        <v>5</v>
      </c>
      <c r="N70" s="32">
        <v>5</v>
      </c>
      <c r="O70" s="33"/>
      <c r="P70" s="33">
        <f>S70</f>
        <v>5</v>
      </c>
      <c r="Q70" s="33"/>
      <c r="R70" s="34"/>
      <c r="S70" s="33">
        <v>5</v>
      </c>
      <c r="T70" s="76"/>
    </row>
    <row r="71" spans="1:20" s="89" customFormat="1" ht="45.75" customHeight="1" x14ac:dyDescent="0.2">
      <c r="A71" s="13"/>
      <c r="B71" s="81"/>
      <c r="C71" s="37"/>
      <c r="D71" s="37"/>
      <c r="E71" s="38" t="s">
        <v>107</v>
      </c>
      <c r="F71" s="29" t="s">
        <v>44</v>
      </c>
      <c r="G71" s="81" t="s">
        <v>11</v>
      </c>
      <c r="H71" s="81" t="s">
        <v>73</v>
      </c>
      <c r="I71" s="81" t="s">
        <v>111</v>
      </c>
      <c r="J71" s="81"/>
      <c r="K71" s="40"/>
      <c r="L71" s="33"/>
      <c r="M71" s="33">
        <f t="shared" ref="M71:R71" si="43">M72</f>
        <v>20.413999999999998</v>
      </c>
      <c r="N71" s="33">
        <f t="shared" si="43"/>
        <v>20.413999999999998</v>
      </c>
      <c r="O71" s="33"/>
      <c r="P71" s="33">
        <f t="shared" si="43"/>
        <v>20.413999999999998</v>
      </c>
      <c r="Q71" s="33">
        <f t="shared" si="43"/>
        <v>0</v>
      </c>
      <c r="R71" s="33">
        <f t="shared" si="43"/>
        <v>0</v>
      </c>
      <c r="S71" s="33">
        <f>S72</f>
        <v>20.413999999999998</v>
      </c>
      <c r="T71" s="76"/>
    </row>
    <row r="72" spans="1:20" s="77" customFormat="1" ht="62.25" customHeight="1" x14ac:dyDescent="0.2">
      <c r="A72" s="53"/>
      <c r="B72" s="88"/>
      <c r="C72" s="88"/>
      <c r="D72" s="88"/>
      <c r="E72" s="38" t="s">
        <v>108</v>
      </c>
      <c r="F72" s="29" t="s">
        <v>44</v>
      </c>
      <c r="G72" s="81" t="s">
        <v>11</v>
      </c>
      <c r="H72" s="81" t="s">
        <v>73</v>
      </c>
      <c r="I72" s="81" t="s">
        <v>112</v>
      </c>
      <c r="J72" s="81"/>
      <c r="K72" s="54"/>
      <c r="L72" s="55"/>
      <c r="M72" s="32">
        <f t="shared" ref="M72:R72" si="44">M73+M76</f>
        <v>20.413999999999998</v>
      </c>
      <c r="N72" s="32">
        <f t="shared" si="44"/>
        <v>20.413999999999998</v>
      </c>
      <c r="O72" s="32"/>
      <c r="P72" s="32">
        <f t="shared" si="44"/>
        <v>20.413999999999998</v>
      </c>
      <c r="Q72" s="32">
        <f t="shared" si="44"/>
        <v>0</v>
      </c>
      <c r="R72" s="32">
        <f t="shared" si="44"/>
        <v>0</v>
      </c>
      <c r="S72" s="32">
        <f>S73+S76</f>
        <v>20.413999999999998</v>
      </c>
      <c r="T72" s="78"/>
    </row>
    <row r="73" spans="1:20" s="77" customFormat="1" ht="32.25" customHeight="1" x14ac:dyDescent="0.2">
      <c r="A73" s="53"/>
      <c r="B73" s="88"/>
      <c r="C73" s="88"/>
      <c r="D73" s="88"/>
      <c r="E73" s="38" t="s">
        <v>109</v>
      </c>
      <c r="F73" s="29" t="s">
        <v>44</v>
      </c>
      <c r="G73" s="81" t="s">
        <v>11</v>
      </c>
      <c r="H73" s="81" t="s">
        <v>73</v>
      </c>
      <c r="I73" s="81" t="s">
        <v>113</v>
      </c>
      <c r="J73" s="81"/>
      <c r="K73" s="54"/>
      <c r="L73" s="55"/>
      <c r="M73" s="32">
        <f t="shared" ref="M73" si="45">M74</f>
        <v>14.29</v>
      </c>
      <c r="N73" s="32">
        <f t="shared" ref="N73" si="46">N74</f>
        <v>14.29</v>
      </c>
      <c r="O73" s="32"/>
      <c r="P73" s="32">
        <f t="shared" ref="P73" si="47">P74</f>
        <v>14.29</v>
      </c>
      <c r="Q73" s="32">
        <f t="shared" ref="Q73" si="48">Q74</f>
        <v>0</v>
      </c>
      <c r="R73" s="32">
        <f t="shared" ref="R73" si="49">R74</f>
        <v>0</v>
      </c>
      <c r="S73" s="32">
        <f>S74</f>
        <v>14.29</v>
      </c>
      <c r="T73" s="78"/>
    </row>
    <row r="74" spans="1:20" s="89" customFormat="1" ht="58.5" customHeight="1" x14ac:dyDescent="0.2">
      <c r="A74" s="13"/>
      <c r="B74" s="81"/>
      <c r="C74" s="37"/>
      <c r="D74" s="37"/>
      <c r="E74" s="38" t="s">
        <v>72</v>
      </c>
      <c r="F74" s="29" t="s">
        <v>44</v>
      </c>
      <c r="G74" s="81" t="s">
        <v>11</v>
      </c>
      <c r="H74" s="81" t="s">
        <v>73</v>
      </c>
      <c r="I74" s="81" t="s">
        <v>113</v>
      </c>
      <c r="J74" s="81" t="s">
        <v>52</v>
      </c>
      <c r="K74" s="40"/>
      <c r="L74" s="33"/>
      <c r="M74" s="32">
        <f>M75</f>
        <v>14.29</v>
      </c>
      <c r="N74" s="32">
        <f>N75</f>
        <v>14.29</v>
      </c>
      <c r="O74" s="33"/>
      <c r="P74" s="33">
        <f t="shared" ref="P74:R74" si="50">P75</f>
        <v>14.29</v>
      </c>
      <c r="Q74" s="33">
        <f t="shared" si="50"/>
        <v>0</v>
      </c>
      <c r="R74" s="33">
        <f t="shared" si="50"/>
        <v>0</v>
      </c>
      <c r="S74" s="33">
        <f>S75</f>
        <v>14.29</v>
      </c>
      <c r="T74" s="76"/>
    </row>
    <row r="75" spans="1:20" s="89" customFormat="1" ht="29.25" customHeight="1" x14ac:dyDescent="0.2">
      <c r="A75" s="13"/>
      <c r="B75" s="81"/>
      <c r="C75" s="37"/>
      <c r="D75" s="37"/>
      <c r="E75" s="38" t="s">
        <v>53</v>
      </c>
      <c r="F75" s="29" t="s">
        <v>44</v>
      </c>
      <c r="G75" s="81" t="s">
        <v>11</v>
      </c>
      <c r="H75" s="81" t="s">
        <v>73</v>
      </c>
      <c r="I75" s="81" t="s">
        <v>113</v>
      </c>
      <c r="J75" s="81" t="s">
        <v>54</v>
      </c>
      <c r="K75" s="40"/>
      <c r="L75" s="33"/>
      <c r="M75" s="32">
        <f>N75</f>
        <v>14.29</v>
      </c>
      <c r="N75" s="32">
        <v>14.29</v>
      </c>
      <c r="O75" s="33"/>
      <c r="P75" s="33">
        <f>S75</f>
        <v>14.29</v>
      </c>
      <c r="Q75" s="33"/>
      <c r="R75" s="34"/>
      <c r="S75" s="33">
        <v>14.29</v>
      </c>
      <c r="T75" s="76"/>
    </row>
    <row r="76" spans="1:20" s="89" customFormat="1" ht="30" customHeight="1" x14ac:dyDescent="0.2">
      <c r="A76" s="13"/>
      <c r="B76" s="81"/>
      <c r="C76" s="37"/>
      <c r="D76" s="37"/>
      <c r="E76" s="38" t="s">
        <v>110</v>
      </c>
      <c r="F76" s="29" t="s">
        <v>44</v>
      </c>
      <c r="G76" s="81" t="s">
        <v>11</v>
      </c>
      <c r="H76" s="81" t="s">
        <v>73</v>
      </c>
      <c r="I76" s="81" t="s">
        <v>114</v>
      </c>
      <c r="J76" s="81"/>
      <c r="K76" s="40"/>
      <c r="L76" s="33"/>
      <c r="M76" s="32">
        <f>M77</f>
        <v>6.1239999999999997</v>
      </c>
      <c r="N76" s="32">
        <f>N77</f>
        <v>6.1239999999999997</v>
      </c>
      <c r="O76" s="33"/>
      <c r="P76" s="33">
        <f t="shared" ref="P76:R77" si="51">P77</f>
        <v>6.1239999999999997</v>
      </c>
      <c r="Q76" s="33">
        <f t="shared" si="51"/>
        <v>0</v>
      </c>
      <c r="R76" s="33">
        <f t="shared" si="51"/>
        <v>0</v>
      </c>
      <c r="S76" s="33">
        <f>S77</f>
        <v>6.1239999999999997</v>
      </c>
      <c r="T76" s="76"/>
    </row>
    <row r="77" spans="1:20" s="89" customFormat="1" ht="61.5" customHeight="1" x14ac:dyDescent="0.2">
      <c r="A77" s="13"/>
      <c r="B77" s="81"/>
      <c r="C77" s="37"/>
      <c r="D77" s="37"/>
      <c r="E77" s="38" t="s">
        <v>72</v>
      </c>
      <c r="F77" s="29" t="s">
        <v>44</v>
      </c>
      <c r="G77" s="81" t="s">
        <v>11</v>
      </c>
      <c r="H77" s="81" t="s">
        <v>73</v>
      </c>
      <c r="I77" s="81" t="s">
        <v>114</v>
      </c>
      <c r="J77" s="81" t="s">
        <v>52</v>
      </c>
      <c r="K77" s="40"/>
      <c r="L77" s="33"/>
      <c r="M77" s="32">
        <f>M78</f>
        <v>6.1239999999999997</v>
      </c>
      <c r="N77" s="32">
        <f>N78</f>
        <v>6.1239999999999997</v>
      </c>
      <c r="O77" s="33"/>
      <c r="P77" s="33">
        <f t="shared" si="51"/>
        <v>6.1239999999999997</v>
      </c>
      <c r="Q77" s="33">
        <f t="shared" si="51"/>
        <v>0</v>
      </c>
      <c r="R77" s="33">
        <f t="shared" si="51"/>
        <v>0</v>
      </c>
      <c r="S77" s="33">
        <f>S78</f>
        <v>6.1239999999999997</v>
      </c>
      <c r="T77" s="76"/>
    </row>
    <row r="78" spans="1:20" s="89" customFormat="1" ht="29.25" customHeight="1" x14ac:dyDescent="0.2">
      <c r="A78" s="13"/>
      <c r="B78" s="81"/>
      <c r="C78" s="37"/>
      <c r="D78" s="37"/>
      <c r="E78" s="38" t="s">
        <v>53</v>
      </c>
      <c r="F78" s="29" t="s">
        <v>44</v>
      </c>
      <c r="G78" s="81" t="s">
        <v>11</v>
      </c>
      <c r="H78" s="81" t="s">
        <v>73</v>
      </c>
      <c r="I78" s="81" t="s">
        <v>114</v>
      </c>
      <c r="J78" s="81" t="s">
        <v>54</v>
      </c>
      <c r="K78" s="40"/>
      <c r="L78" s="33"/>
      <c r="M78" s="32">
        <f>N78</f>
        <v>6.1239999999999997</v>
      </c>
      <c r="N78" s="32">
        <v>6.1239999999999997</v>
      </c>
      <c r="O78" s="33"/>
      <c r="P78" s="33">
        <f>S78</f>
        <v>6.1239999999999997</v>
      </c>
      <c r="Q78" s="33"/>
      <c r="R78" s="34"/>
      <c r="S78" s="33">
        <v>6.1239999999999997</v>
      </c>
      <c r="T78" s="76"/>
    </row>
    <row r="79" spans="1:20" s="89" customFormat="1" ht="16.5" customHeight="1" x14ac:dyDescent="0.25">
      <c r="A79" s="13"/>
      <c r="B79" s="108"/>
      <c r="C79" s="108"/>
      <c r="D79" s="108"/>
      <c r="E79" s="18" t="s">
        <v>15</v>
      </c>
      <c r="F79" s="18" t="s">
        <v>44</v>
      </c>
      <c r="G79" s="80" t="s">
        <v>10</v>
      </c>
      <c r="H79" s="80"/>
      <c r="I79" s="80" t="s">
        <v>40</v>
      </c>
      <c r="J79" s="19" t="s">
        <v>40</v>
      </c>
      <c r="K79" s="20"/>
      <c r="L79" s="21">
        <v>239515854.03999999</v>
      </c>
      <c r="M79" s="22">
        <f>M80</f>
        <v>1275.5</v>
      </c>
      <c r="N79" s="22">
        <f>N80</f>
        <v>1275.5</v>
      </c>
      <c r="O79" s="21"/>
      <c r="P79" s="21">
        <f t="shared" ref="P79:R80" si="52">P80</f>
        <v>1275.5</v>
      </c>
      <c r="Q79" s="21">
        <f t="shared" si="52"/>
        <v>0</v>
      </c>
      <c r="R79" s="21">
        <f t="shared" si="52"/>
        <v>0</v>
      </c>
      <c r="S79" s="21">
        <f>S80</f>
        <v>1275.5</v>
      </c>
      <c r="T79" s="76"/>
    </row>
    <row r="80" spans="1:20" s="77" customFormat="1" ht="16.5" customHeight="1" x14ac:dyDescent="0.2">
      <c r="A80" s="53"/>
      <c r="B80" s="88"/>
      <c r="C80" s="88"/>
      <c r="D80" s="88"/>
      <c r="E80" s="47" t="s">
        <v>74</v>
      </c>
      <c r="F80" s="49" t="s">
        <v>44</v>
      </c>
      <c r="G80" s="88" t="s">
        <v>10</v>
      </c>
      <c r="H80" s="88" t="s">
        <v>13</v>
      </c>
      <c r="I80" s="88" t="s">
        <v>40</v>
      </c>
      <c r="J80" s="48" t="s">
        <v>40</v>
      </c>
      <c r="K80" s="59"/>
      <c r="L80" s="57"/>
      <c r="M80" s="57">
        <f t="shared" ref="M80:N80" si="53">M81</f>
        <v>1275.5</v>
      </c>
      <c r="N80" s="57">
        <f t="shared" si="53"/>
        <v>1275.5</v>
      </c>
      <c r="O80" s="57"/>
      <c r="P80" s="57">
        <f t="shared" si="52"/>
        <v>1275.5</v>
      </c>
      <c r="Q80" s="57">
        <f t="shared" si="52"/>
        <v>0</v>
      </c>
      <c r="R80" s="57">
        <f t="shared" si="52"/>
        <v>0</v>
      </c>
      <c r="S80" s="57">
        <f>S81</f>
        <v>1275.5</v>
      </c>
      <c r="T80" s="95"/>
    </row>
    <row r="81" spans="1:20" s="89" customFormat="1" ht="33" customHeight="1" x14ac:dyDescent="0.25">
      <c r="A81" s="13"/>
      <c r="B81" s="80"/>
      <c r="C81" s="80"/>
      <c r="D81" s="80"/>
      <c r="E81" s="100" t="s">
        <v>115</v>
      </c>
      <c r="F81" s="29" t="s">
        <v>44</v>
      </c>
      <c r="G81" s="81" t="s">
        <v>10</v>
      </c>
      <c r="H81" s="81" t="s">
        <v>13</v>
      </c>
      <c r="I81" s="81" t="s">
        <v>121</v>
      </c>
      <c r="J81" s="81"/>
      <c r="K81" s="20"/>
      <c r="L81" s="21"/>
      <c r="M81" s="33">
        <f t="shared" ref="M81:R81" si="54">M82+M89</f>
        <v>1275.5</v>
      </c>
      <c r="N81" s="33">
        <f t="shared" si="54"/>
        <v>1275.5</v>
      </c>
      <c r="O81" s="33"/>
      <c r="P81" s="33">
        <f t="shared" si="54"/>
        <v>1275.5</v>
      </c>
      <c r="Q81" s="33">
        <f t="shared" si="54"/>
        <v>0</v>
      </c>
      <c r="R81" s="33">
        <f t="shared" si="54"/>
        <v>0</v>
      </c>
      <c r="S81" s="33">
        <f>S82+S89</f>
        <v>1275.5</v>
      </c>
      <c r="T81" s="76"/>
    </row>
    <row r="82" spans="1:20" s="77" customFormat="1" ht="62.25" customHeight="1" x14ac:dyDescent="0.2">
      <c r="A82" s="53"/>
      <c r="B82" s="88"/>
      <c r="C82" s="88"/>
      <c r="D82" s="88"/>
      <c r="E82" s="38" t="s">
        <v>116</v>
      </c>
      <c r="F82" s="29" t="s">
        <v>44</v>
      </c>
      <c r="G82" s="81" t="s">
        <v>10</v>
      </c>
      <c r="H82" s="81" t="s">
        <v>13</v>
      </c>
      <c r="I82" s="81" t="s">
        <v>122</v>
      </c>
      <c r="J82" s="81"/>
      <c r="K82" s="54"/>
      <c r="L82" s="55"/>
      <c r="M82" s="32">
        <f t="shared" ref="M82" si="55">M83+M86</f>
        <v>725.5</v>
      </c>
      <c r="N82" s="32">
        <f t="shared" ref="N82" si="56">N83+N86</f>
        <v>725.5</v>
      </c>
      <c r="O82" s="32"/>
      <c r="P82" s="32">
        <f t="shared" ref="P82" si="57">P83+P86</f>
        <v>725.5</v>
      </c>
      <c r="Q82" s="32">
        <f t="shared" ref="Q82" si="58">Q83+Q86</f>
        <v>0</v>
      </c>
      <c r="R82" s="32">
        <f t="shared" ref="R82" si="59">R83+R86</f>
        <v>0</v>
      </c>
      <c r="S82" s="32">
        <f>S83+S86</f>
        <v>725.5</v>
      </c>
      <c r="T82" s="78"/>
    </row>
    <row r="83" spans="1:20" s="77" customFormat="1" ht="44.25" customHeight="1" x14ac:dyDescent="0.2">
      <c r="A83" s="53"/>
      <c r="B83" s="88"/>
      <c r="C83" s="88"/>
      <c r="D83" s="88"/>
      <c r="E83" s="38" t="s">
        <v>117</v>
      </c>
      <c r="F83" s="29" t="s">
        <v>44</v>
      </c>
      <c r="G83" s="81" t="s">
        <v>10</v>
      </c>
      <c r="H83" s="81" t="s">
        <v>13</v>
      </c>
      <c r="I83" s="81" t="s">
        <v>123</v>
      </c>
      <c r="J83" s="81"/>
      <c r="K83" s="54"/>
      <c r="L83" s="55"/>
      <c r="M83" s="32">
        <f t="shared" ref="M83" si="60">M84</f>
        <v>689.2</v>
      </c>
      <c r="N83" s="32">
        <f t="shared" ref="N83" si="61">N84</f>
        <v>689.2</v>
      </c>
      <c r="O83" s="32"/>
      <c r="P83" s="32">
        <f t="shared" ref="P83" si="62">P84</f>
        <v>689.2</v>
      </c>
      <c r="Q83" s="32">
        <f t="shared" ref="Q83" si="63">Q84</f>
        <v>0</v>
      </c>
      <c r="R83" s="32">
        <f t="shared" ref="R83" si="64">R84</f>
        <v>0</v>
      </c>
      <c r="S83" s="32">
        <f>S84</f>
        <v>689.2</v>
      </c>
      <c r="T83" s="78"/>
    </row>
    <row r="84" spans="1:20" s="89" customFormat="1" ht="33.75" customHeight="1" x14ac:dyDescent="0.25">
      <c r="A84" s="13"/>
      <c r="B84" s="80"/>
      <c r="C84" s="80"/>
      <c r="D84" s="80"/>
      <c r="E84" s="38" t="s">
        <v>60</v>
      </c>
      <c r="F84" s="29" t="s">
        <v>44</v>
      </c>
      <c r="G84" s="81" t="s">
        <v>10</v>
      </c>
      <c r="H84" s="81" t="s">
        <v>13</v>
      </c>
      <c r="I84" s="81" t="s">
        <v>123</v>
      </c>
      <c r="J84" s="81" t="s">
        <v>61</v>
      </c>
      <c r="K84" s="20"/>
      <c r="L84" s="21"/>
      <c r="M84" s="32">
        <f>M85</f>
        <v>689.2</v>
      </c>
      <c r="N84" s="32">
        <f>N85</f>
        <v>689.2</v>
      </c>
      <c r="O84" s="33"/>
      <c r="P84" s="33">
        <f t="shared" ref="P84:R84" si="65">P85</f>
        <v>689.2</v>
      </c>
      <c r="Q84" s="33">
        <f t="shared" si="65"/>
        <v>0</v>
      </c>
      <c r="R84" s="33">
        <f t="shared" si="65"/>
        <v>0</v>
      </c>
      <c r="S84" s="33">
        <f>S85</f>
        <v>689.2</v>
      </c>
      <c r="T84" s="76"/>
    </row>
    <row r="85" spans="1:20" s="89" customFormat="1" ht="34.5" customHeight="1" x14ac:dyDescent="0.25">
      <c r="A85" s="13"/>
      <c r="B85" s="80"/>
      <c r="C85" s="80"/>
      <c r="D85" s="80"/>
      <c r="E85" s="38" t="s">
        <v>62</v>
      </c>
      <c r="F85" s="29" t="s">
        <v>44</v>
      </c>
      <c r="G85" s="81" t="s">
        <v>10</v>
      </c>
      <c r="H85" s="81" t="s">
        <v>13</v>
      </c>
      <c r="I85" s="81" t="s">
        <v>123</v>
      </c>
      <c r="J85" s="81" t="s">
        <v>63</v>
      </c>
      <c r="K85" s="20"/>
      <c r="L85" s="21"/>
      <c r="M85" s="32">
        <f>N85</f>
        <v>689.2</v>
      </c>
      <c r="N85" s="32">
        <v>689.2</v>
      </c>
      <c r="O85" s="33"/>
      <c r="P85" s="33">
        <f>S85</f>
        <v>689.2</v>
      </c>
      <c r="Q85" s="33"/>
      <c r="R85" s="34"/>
      <c r="S85" s="33">
        <v>689.2</v>
      </c>
      <c r="T85" s="76"/>
    </row>
    <row r="86" spans="1:20" s="89" customFormat="1" ht="45.75" customHeight="1" x14ac:dyDescent="0.2">
      <c r="A86" s="13"/>
      <c r="B86" s="109"/>
      <c r="C86" s="109"/>
      <c r="D86" s="109"/>
      <c r="E86" s="38" t="s">
        <v>118</v>
      </c>
      <c r="F86" s="29" t="s">
        <v>44</v>
      </c>
      <c r="G86" s="81" t="s">
        <v>10</v>
      </c>
      <c r="H86" s="81" t="s">
        <v>13</v>
      </c>
      <c r="I86" s="81" t="s">
        <v>124</v>
      </c>
      <c r="J86" s="81"/>
      <c r="K86" s="40"/>
      <c r="L86" s="33">
        <v>7000000</v>
      </c>
      <c r="M86" s="32">
        <f>M87</f>
        <v>36.299999999999997</v>
      </c>
      <c r="N86" s="32">
        <f>N87</f>
        <v>36.299999999999997</v>
      </c>
      <c r="O86" s="33"/>
      <c r="P86" s="33">
        <f t="shared" ref="P86:R87" si="66">P87</f>
        <v>36.299999999999997</v>
      </c>
      <c r="Q86" s="33">
        <f t="shared" si="66"/>
        <v>0</v>
      </c>
      <c r="R86" s="33">
        <f t="shared" si="66"/>
        <v>0</v>
      </c>
      <c r="S86" s="33">
        <f>S87</f>
        <v>36.299999999999997</v>
      </c>
      <c r="T86" s="76"/>
    </row>
    <row r="87" spans="1:20" s="89" customFormat="1" ht="30" customHeight="1" x14ac:dyDescent="0.2">
      <c r="A87" s="13"/>
      <c r="B87" s="109"/>
      <c r="C87" s="109"/>
      <c r="D87" s="109"/>
      <c r="E87" s="38" t="s">
        <v>60</v>
      </c>
      <c r="F87" s="29" t="s">
        <v>44</v>
      </c>
      <c r="G87" s="81" t="s">
        <v>10</v>
      </c>
      <c r="H87" s="81" t="s">
        <v>13</v>
      </c>
      <c r="I87" s="81" t="s">
        <v>124</v>
      </c>
      <c r="J87" s="81" t="s">
        <v>61</v>
      </c>
      <c r="K87" s="40"/>
      <c r="L87" s="33">
        <v>31357048.620000001</v>
      </c>
      <c r="M87" s="32">
        <f>M88</f>
        <v>36.299999999999997</v>
      </c>
      <c r="N87" s="32">
        <f>N88</f>
        <v>36.299999999999997</v>
      </c>
      <c r="O87" s="33"/>
      <c r="P87" s="33">
        <f t="shared" si="66"/>
        <v>36.299999999999997</v>
      </c>
      <c r="Q87" s="33">
        <f t="shared" si="66"/>
        <v>0</v>
      </c>
      <c r="R87" s="33">
        <f t="shared" si="66"/>
        <v>0</v>
      </c>
      <c r="S87" s="33">
        <f>S88</f>
        <v>36.299999999999997</v>
      </c>
      <c r="T87" s="76"/>
    </row>
    <row r="88" spans="1:20" s="89" customFormat="1" ht="29.25" customHeight="1" x14ac:dyDescent="0.2">
      <c r="A88" s="13"/>
      <c r="B88" s="81">
        <v>1</v>
      </c>
      <c r="C88" s="37">
        <v>400</v>
      </c>
      <c r="D88" s="37">
        <v>410</v>
      </c>
      <c r="E88" s="38" t="s">
        <v>62</v>
      </c>
      <c r="F88" s="29" t="s">
        <v>44</v>
      </c>
      <c r="G88" s="81" t="s">
        <v>10</v>
      </c>
      <c r="H88" s="81" t="s">
        <v>13</v>
      </c>
      <c r="I88" s="81" t="s">
        <v>124</v>
      </c>
      <c r="J88" s="81" t="s">
        <v>63</v>
      </c>
      <c r="K88" s="40">
        <v>30201</v>
      </c>
      <c r="L88" s="33">
        <v>6558000</v>
      </c>
      <c r="M88" s="32">
        <f>N88</f>
        <v>36.299999999999997</v>
      </c>
      <c r="N88" s="32">
        <v>36.299999999999997</v>
      </c>
      <c r="O88" s="33"/>
      <c r="P88" s="33">
        <f>S88</f>
        <v>36.299999999999997</v>
      </c>
      <c r="Q88" s="33"/>
      <c r="R88" s="34"/>
      <c r="S88" s="33">
        <v>36.299999999999997</v>
      </c>
      <c r="T88" s="76"/>
    </row>
    <row r="89" spans="1:20" s="89" customFormat="1" ht="46.5" customHeight="1" x14ac:dyDescent="0.2">
      <c r="A89" s="13"/>
      <c r="B89" s="109"/>
      <c r="C89" s="109"/>
      <c r="D89" s="109"/>
      <c r="E89" s="38" t="s">
        <v>119</v>
      </c>
      <c r="F89" s="29" t="s">
        <v>44</v>
      </c>
      <c r="G89" s="81" t="s">
        <v>10</v>
      </c>
      <c r="H89" s="81" t="s">
        <v>13</v>
      </c>
      <c r="I89" s="81" t="s">
        <v>125</v>
      </c>
      <c r="J89" s="81"/>
      <c r="K89" s="40"/>
      <c r="L89" s="33">
        <v>58257800</v>
      </c>
      <c r="M89" s="32">
        <f>M90</f>
        <v>550</v>
      </c>
      <c r="N89" s="32">
        <f>N90</f>
        <v>550</v>
      </c>
      <c r="O89" s="33"/>
      <c r="P89" s="33">
        <f t="shared" ref="P89:R90" si="67">P90</f>
        <v>550</v>
      </c>
      <c r="Q89" s="33">
        <f t="shared" si="67"/>
        <v>0</v>
      </c>
      <c r="R89" s="33">
        <f t="shared" si="67"/>
        <v>0</v>
      </c>
      <c r="S89" s="33">
        <f>S90</f>
        <v>550</v>
      </c>
      <c r="T89" s="76"/>
    </row>
    <row r="90" spans="1:20" s="89" customFormat="1" ht="16.5" customHeight="1" x14ac:dyDescent="0.2">
      <c r="A90" s="13"/>
      <c r="B90" s="81">
        <v>1</v>
      </c>
      <c r="C90" s="37">
        <v>400</v>
      </c>
      <c r="D90" s="37">
        <v>409</v>
      </c>
      <c r="E90" s="38" t="s">
        <v>120</v>
      </c>
      <c r="F90" s="29" t="s">
        <v>44</v>
      </c>
      <c r="G90" s="81" t="s">
        <v>10</v>
      </c>
      <c r="H90" s="81" t="s">
        <v>13</v>
      </c>
      <c r="I90" s="81" t="s">
        <v>126</v>
      </c>
      <c r="J90" s="81"/>
      <c r="K90" s="40">
        <v>20141</v>
      </c>
      <c r="L90" s="33">
        <v>1870000</v>
      </c>
      <c r="M90" s="32">
        <f>M91</f>
        <v>550</v>
      </c>
      <c r="N90" s="32">
        <f>N91</f>
        <v>550</v>
      </c>
      <c r="O90" s="33"/>
      <c r="P90" s="33">
        <f t="shared" si="67"/>
        <v>550</v>
      </c>
      <c r="Q90" s="33">
        <f t="shared" si="67"/>
        <v>0</v>
      </c>
      <c r="R90" s="33">
        <f t="shared" si="67"/>
        <v>0</v>
      </c>
      <c r="S90" s="33">
        <f>S91</f>
        <v>550</v>
      </c>
      <c r="T90" s="76"/>
    </row>
    <row r="91" spans="1:20" s="89" customFormat="1" ht="30.75" customHeight="1" x14ac:dyDescent="0.2">
      <c r="A91" s="13"/>
      <c r="B91" s="81">
        <v>1</v>
      </c>
      <c r="C91" s="37">
        <v>400</v>
      </c>
      <c r="D91" s="37">
        <v>409</v>
      </c>
      <c r="E91" s="38" t="s">
        <v>60</v>
      </c>
      <c r="F91" s="29" t="s">
        <v>44</v>
      </c>
      <c r="G91" s="81" t="s">
        <v>10</v>
      </c>
      <c r="H91" s="81" t="s">
        <v>13</v>
      </c>
      <c r="I91" s="81" t="s">
        <v>126</v>
      </c>
      <c r="J91" s="81" t="s">
        <v>61</v>
      </c>
      <c r="K91" s="40">
        <v>20141</v>
      </c>
      <c r="L91" s="33">
        <v>4790000</v>
      </c>
      <c r="M91" s="32">
        <f>N91</f>
        <v>550</v>
      </c>
      <c r="N91" s="32">
        <f>N92</f>
        <v>550</v>
      </c>
      <c r="O91" s="33"/>
      <c r="P91" s="33">
        <f>S91</f>
        <v>550</v>
      </c>
      <c r="Q91" s="33"/>
      <c r="R91" s="34"/>
      <c r="S91" s="33">
        <f>S92</f>
        <v>550</v>
      </c>
      <c r="T91" s="76"/>
    </row>
    <row r="92" spans="1:20" s="89" customFormat="1" ht="30.75" customHeight="1" x14ac:dyDescent="0.2">
      <c r="A92" s="13"/>
      <c r="B92" s="81">
        <v>1</v>
      </c>
      <c r="C92" s="37">
        <v>400</v>
      </c>
      <c r="D92" s="37">
        <v>409</v>
      </c>
      <c r="E92" s="38" t="s">
        <v>62</v>
      </c>
      <c r="F92" s="29" t="s">
        <v>44</v>
      </c>
      <c r="G92" s="81" t="s">
        <v>10</v>
      </c>
      <c r="H92" s="81" t="s">
        <v>13</v>
      </c>
      <c r="I92" s="81" t="s">
        <v>126</v>
      </c>
      <c r="J92" s="81" t="s">
        <v>63</v>
      </c>
      <c r="K92" s="40">
        <v>20141</v>
      </c>
      <c r="L92" s="33">
        <v>4790000</v>
      </c>
      <c r="M92" s="32">
        <f>N92</f>
        <v>550</v>
      </c>
      <c r="N92" s="32">
        <v>550</v>
      </c>
      <c r="O92" s="33"/>
      <c r="P92" s="33">
        <f>S92</f>
        <v>550</v>
      </c>
      <c r="Q92" s="33"/>
      <c r="R92" s="34"/>
      <c r="S92" s="33">
        <v>550</v>
      </c>
      <c r="T92" s="76"/>
    </row>
    <row r="93" spans="1:20" s="89" customFormat="1" ht="16.5" customHeight="1" x14ac:dyDescent="0.25">
      <c r="A93" s="13"/>
      <c r="B93" s="108"/>
      <c r="C93" s="108"/>
      <c r="D93" s="108"/>
      <c r="E93" s="18" t="s">
        <v>1</v>
      </c>
      <c r="F93" s="18" t="s">
        <v>44</v>
      </c>
      <c r="G93" s="80" t="s">
        <v>84</v>
      </c>
      <c r="H93" s="80"/>
      <c r="I93" s="80" t="s">
        <v>40</v>
      </c>
      <c r="J93" s="19" t="s">
        <v>40</v>
      </c>
      <c r="K93" s="20"/>
      <c r="L93" s="21">
        <v>76518257</v>
      </c>
      <c r="M93" s="22">
        <f>M94+M100</f>
        <v>2300</v>
      </c>
      <c r="N93" s="22">
        <f>N94+N100</f>
        <v>2300</v>
      </c>
      <c r="O93" s="21"/>
      <c r="P93" s="21">
        <f>P94+P100</f>
        <v>2300</v>
      </c>
      <c r="Q93" s="21">
        <f>Q94+Q100</f>
        <v>0</v>
      </c>
      <c r="R93" s="21">
        <f>R94+R100</f>
        <v>0</v>
      </c>
      <c r="S93" s="21">
        <f>S94+S100</f>
        <v>2300</v>
      </c>
      <c r="T93" s="76"/>
    </row>
    <row r="94" spans="1:20" s="77" customFormat="1" ht="16.5" customHeight="1" x14ac:dyDescent="0.2">
      <c r="A94" s="53"/>
      <c r="B94" s="88"/>
      <c r="C94" s="88"/>
      <c r="D94" s="88"/>
      <c r="E94" s="47" t="s">
        <v>0</v>
      </c>
      <c r="F94" s="49" t="s">
        <v>44</v>
      </c>
      <c r="G94" s="88" t="s">
        <v>84</v>
      </c>
      <c r="H94" s="88" t="s">
        <v>8</v>
      </c>
      <c r="I94" s="88" t="s">
        <v>40</v>
      </c>
      <c r="J94" s="48" t="s">
        <v>40</v>
      </c>
      <c r="K94" s="59"/>
      <c r="L94" s="57"/>
      <c r="M94" s="56">
        <f>M95</f>
        <v>300</v>
      </c>
      <c r="N94" s="56">
        <f t="shared" ref="N94:S94" si="68">N95</f>
        <v>300</v>
      </c>
      <c r="O94" s="56"/>
      <c r="P94" s="56">
        <f t="shared" si="68"/>
        <v>300</v>
      </c>
      <c r="Q94" s="56">
        <f t="shared" si="68"/>
        <v>0</v>
      </c>
      <c r="R94" s="56">
        <f t="shared" si="68"/>
        <v>0</v>
      </c>
      <c r="S94" s="56">
        <f t="shared" si="68"/>
        <v>300</v>
      </c>
      <c r="T94" s="95"/>
    </row>
    <row r="95" spans="1:20" s="89" customFormat="1" ht="32.25" customHeight="1" x14ac:dyDescent="0.25">
      <c r="A95" s="13"/>
      <c r="B95" s="80"/>
      <c r="C95" s="80"/>
      <c r="D95" s="80"/>
      <c r="E95" s="38" t="s">
        <v>127</v>
      </c>
      <c r="F95" s="29" t="s">
        <v>44</v>
      </c>
      <c r="G95" s="81" t="s">
        <v>84</v>
      </c>
      <c r="H95" s="81" t="s">
        <v>8</v>
      </c>
      <c r="I95" s="81" t="s">
        <v>129</v>
      </c>
      <c r="J95" s="81"/>
      <c r="K95" s="20"/>
      <c r="L95" s="21"/>
      <c r="M95" s="32">
        <f>M98</f>
        <v>300</v>
      </c>
      <c r="N95" s="32">
        <f>N98</f>
        <v>300</v>
      </c>
      <c r="O95" s="33"/>
      <c r="P95" s="33">
        <f>P98</f>
        <v>300</v>
      </c>
      <c r="Q95" s="33">
        <f>Q98</f>
        <v>0</v>
      </c>
      <c r="R95" s="33">
        <f>R98</f>
        <v>0</v>
      </c>
      <c r="S95" s="33">
        <f>S98</f>
        <v>300</v>
      </c>
      <c r="T95" s="76"/>
    </row>
    <row r="96" spans="1:20" s="89" customFormat="1" ht="28.5" customHeight="1" x14ac:dyDescent="0.2">
      <c r="A96" s="13"/>
      <c r="B96" s="109"/>
      <c r="C96" s="109"/>
      <c r="D96" s="109"/>
      <c r="E96" s="38" t="s">
        <v>128</v>
      </c>
      <c r="F96" s="29" t="s">
        <v>44</v>
      </c>
      <c r="G96" s="81" t="s">
        <v>84</v>
      </c>
      <c r="H96" s="81" t="s">
        <v>8</v>
      </c>
      <c r="I96" s="81" t="s">
        <v>130</v>
      </c>
      <c r="J96" s="81"/>
      <c r="K96" s="40"/>
      <c r="L96" s="33">
        <v>58257800</v>
      </c>
      <c r="M96" s="32">
        <f>M97</f>
        <v>300</v>
      </c>
      <c r="N96" s="32">
        <f>N97</f>
        <v>300</v>
      </c>
      <c r="O96" s="33"/>
      <c r="P96" s="33">
        <f t="shared" ref="P96:R97" si="69">P97</f>
        <v>300</v>
      </c>
      <c r="Q96" s="33">
        <f t="shared" si="69"/>
        <v>0</v>
      </c>
      <c r="R96" s="33">
        <f t="shared" si="69"/>
        <v>0</v>
      </c>
      <c r="S96" s="33">
        <f>S97</f>
        <v>300</v>
      </c>
      <c r="T96" s="76"/>
    </row>
    <row r="97" spans="1:20" s="89" customFormat="1" ht="16.5" customHeight="1" x14ac:dyDescent="0.2">
      <c r="A97" s="13"/>
      <c r="B97" s="81">
        <v>1</v>
      </c>
      <c r="C97" s="37">
        <v>400</v>
      </c>
      <c r="D97" s="37">
        <v>409</v>
      </c>
      <c r="E97" s="38" t="s">
        <v>96</v>
      </c>
      <c r="F97" s="29" t="s">
        <v>44</v>
      </c>
      <c r="G97" s="81" t="s">
        <v>84</v>
      </c>
      <c r="H97" s="81" t="s">
        <v>8</v>
      </c>
      <c r="I97" s="81" t="s">
        <v>131</v>
      </c>
      <c r="J97" s="81"/>
      <c r="K97" s="40">
        <v>20141</v>
      </c>
      <c r="L97" s="33">
        <v>1870000</v>
      </c>
      <c r="M97" s="32">
        <f>M98</f>
        <v>300</v>
      </c>
      <c r="N97" s="32">
        <f>N98</f>
        <v>300</v>
      </c>
      <c r="O97" s="33"/>
      <c r="P97" s="33">
        <f t="shared" si="69"/>
        <v>300</v>
      </c>
      <c r="Q97" s="33">
        <f t="shared" si="69"/>
        <v>0</v>
      </c>
      <c r="R97" s="33">
        <f t="shared" si="69"/>
        <v>0</v>
      </c>
      <c r="S97" s="33">
        <f>S98</f>
        <v>300</v>
      </c>
      <c r="T97" s="76"/>
    </row>
    <row r="98" spans="1:20" s="89" customFormat="1" ht="29.25" customHeight="1" x14ac:dyDescent="0.2">
      <c r="A98" s="13"/>
      <c r="B98" s="109"/>
      <c r="C98" s="109"/>
      <c r="D98" s="109"/>
      <c r="E98" s="38" t="s">
        <v>60</v>
      </c>
      <c r="F98" s="29" t="s">
        <v>44</v>
      </c>
      <c r="G98" s="81" t="s">
        <v>84</v>
      </c>
      <c r="H98" s="81" t="s">
        <v>8</v>
      </c>
      <c r="I98" s="81" t="s">
        <v>131</v>
      </c>
      <c r="J98" s="81" t="s">
        <v>61</v>
      </c>
      <c r="K98" s="40"/>
      <c r="L98" s="33"/>
      <c r="M98" s="32">
        <f t="shared" ref="M98:N98" si="70">M99</f>
        <v>300</v>
      </c>
      <c r="N98" s="32">
        <f t="shared" si="70"/>
        <v>300</v>
      </c>
      <c r="O98" s="33"/>
      <c r="P98" s="33">
        <f t="shared" ref="P98:R98" si="71">P99</f>
        <v>300</v>
      </c>
      <c r="Q98" s="33">
        <f t="shared" si="71"/>
        <v>0</v>
      </c>
      <c r="R98" s="33">
        <f t="shared" si="71"/>
        <v>0</v>
      </c>
      <c r="S98" s="33">
        <f>S99</f>
        <v>300</v>
      </c>
      <c r="T98" s="76"/>
    </row>
    <row r="99" spans="1:20" s="89" customFormat="1" ht="29.25" customHeight="1" x14ac:dyDescent="0.2">
      <c r="A99" s="13"/>
      <c r="B99" s="109"/>
      <c r="C99" s="109"/>
      <c r="D99" s="109"/>
      <c r="E99" s="38" t="s">
        <v>62</v>
      </c>
      <c r="F99" s="29" t="s">
        <v>44</v>
      </c>
      <c r="G99" s="81" t="s">
        <v>84</v>
      </c>
      <c r="H99" s="81" t="s">
        <v>8</v>
      </c>
      <c r="I99" s="81" t="s">
        <v>131</v>
      </c>
      <c r="J99" s="81" t="s">
        <v>63</v>
      </c>
      <c r="K99" s="40"/>
      <c r="L99" s="33"/>
      <c r="M99" s="32">
        <f>N99</f>
        <v>300</v>
      </c>
      <c r="N99" s="32">
        <v>300</v>
      </c>
      <c r="O99" s="33"/>
      <c r="P99" s="33">
        <f>S99</f>
        <v>300</v>
      </c>
      <c r="Q99" s="33"/>
      <c r="R99" s="34"/>
      <c r="S99" s="33">
        <v>300</v>
      </c>
      <c r="T99" s="76"/>
    </row>
    <row r="100" spans="1:20" s="77" customFormat="1" ht="16.5" customHeight="1" x14ac:dyDescent="0.2">
      <c r="A100" s="53"/>
      <c r="B100" s="88">
        <v>1</v>
      </c>
      <c r="C100" s="61">
        <v>500</v>
      </c>
      <c r="D100" s="61">
        <v>501</v>
      </c>
      <c r="E100" s="47" t="s">
        <v>14</v>
      </c>
      <c r="F100" s="49" t="s">
        <v>44</v>
      </c>
      <c r="G100" s="88" t="s">
        <v>84</v>
      </c>
      <c r="H100" s="88" t="s">
        <v>11</v>
      </c>
      <c r="I100" s="88"/>
      <c r="J100" s="88"/>
      <c r="K100" s="59">
        <v>20141</v>
      </c>
      <c r="L100" s="57">
        <v>2440766.67</v>
      </c>
      <c r="M100" s="56">
        <f t="shared" ref="M100:R100" si="72">M101</f>
        <v>2000</v>
      </c>
      <c r="N100" s="56">
        <f t="shared" si="72"/>
        <v>2000</v>
      </c>
      <c r="O100" s="56"/>
      <c r="P100" s="56">
        <f t="shared" si="72"/>
        <v>2000</v>
      </c>
      <c r="Q100" s="56">
        <f t="shared" si="72"/>
        <v>0</v>
      </c>
      <c r="R100" s="56">
        <f t="shared" si="72"/>
        <v>0</v>
      </c>
      <c r="S100" s="56">
        <f>S101</f>
        <v>2000</v>
      </c>
      <c r="T100" s="95"/>
    </row>
    <row r="101" spans="1:20" s="89" customFormat="1" ht="46.5" customHeight="1" x14ac:dyDescent="0.2">
      <c r="A101" s="13"/>
      <c r="B101" s="81">
        <v>1</v>
      </c>
      <c r="C101" s="37">
        <v>500</v>
      </c>
      <c r="D101" s="37">
        <v>502</v>
      </c>
      <c r="E101" s="38" t="s">
        <v>132</v>
      </c>
      <c r="F101" s="29" t="s">
        <v>44</v>
      </c>
      <c r="G101" s="81" t="s">
        <v>84</v>
      </c>
      <c r="H101" s="81" t="s">
        <v>11</v>
      </c>
      <c r="I101" s="81" t="s">
        <v>135</v>
      </c>
      <c r="J101" s="36"/>
      <c r="K101" s="40">
        <v>20124</v>
      </c>
      <c r="L101" s="33">
        <v>2749700</v>
      </c>
      <c r="M101" s="33">
        <f t="shared" ref="M101:R101" si="73">M102+M106</f>
        <v>2000</v>
      </c>
      <c r="N101" s="33">
        <f t="shared" si="73"/>
        <v>2000</v>
      </c>
      <c r="O101" s="33"/>
      <c r="P101" s="33">
        <f t="shared" si="73"/>
        <v>2000</v>
      </c>
      <c r="Q101" s="33">
        <f t="shared" si="73"/>
        <v>0</v>
      </c>
      <c r="R101" s="33">
        <f t="shared" si="73"/>
        <v>0</v>
      </c>
      <c r="S101" s="33">
        <f>S102+S106</f>
        <v>2000</v>
      </c>
      <c r="T101" s="76"/>
    </row>
    <row r="102" spans="1:20" s="89" customFormat="1" ht="28.5" customHeight="1" x14ac:dyDescent="0.2">
      <c r="A102" s="13"/>
      <c r="B102" s="109"/>
      <c r="C102" s="109"/>
      <c r="D102" s="109"/>
      <c r="E102" s="38" t="s">
        <v>133</v>
      </c>
      <c r="F102" s="29" t="s">
        <v>44</v>
      </c>
      <c r="G102" s="81" t="s">
        <v>84</v>
      </c>
      <c r="H102" s="81" t="s">
        <v>11</v>
      </c>
      <c r="I102" s="81" t="s">
        <v>136</v>
      </c>
      <c r="J102" s="81"/>
      <c r="K102" s="40"/>
      <c r="L102" s="33">
        <v>58257800</v>
      </c>
      <c r="M102" s="32">
        <f t="shared" ref="M102:N104" si="74">M103</f>
        <v>1000</v>
      </c>
      <c r="N102" s="32">
        <f t="shared" si="74"/>
        <v>1000</v>
      </c>
      <c r="O102" s="33"/>
      <c r="P102" s="33">
        <f t="shared" ref="P102:R103" si="75">P103</f>
        <v>1000</v>
      </c>
      <c r="Q102" s="33">
        <f t="shared" si="75"/>
        <v>0</v>
      </c>
      <c r="R102" s="33">
        <f t="shared" si="75"/>
        <v>0</v>
      </c>
      <c r="S102" s="33">
        <f>S103</f>
        <v>1000</v>
      </c>
      <c r="T102" s="76"/>
    </row>
    <row r="103" spans="1:20" s="89" customFormat="1" ht="16.5" customHeight="1" x14ac:dyDescent="0.2">
      <c r="A103" s="13"/>
      <c r="B103" s="81">
        <v>1</v>
      </c>
      <c r="C103" s="37">
        <v>400</v>
      </c>
      <c r="D103" s="37">
        <v>409</v>
      </c>
      <c r="E103" s="38" t="s">
        <v>96</v>
      </c>
      <c r="F103" s="29" t="s">
        <v>44</v>
      </c>
      <c r="G103" s="81" t="s">
        <v>84</v>
      </c>
      <c r="H103" s="81" t="s">
        <v>11</v>
      </c>
      <c r="I103" s="81" t="s">
        <v>137</v>
      </c>
      <c r="J103" s="81"/>
      <c r="K103" s="40">
        <v>20141</v>
      </c>
      <c r="L103" s="33">
        <v>1870000</v>
      </c>
      <c r="M103" s="32">
        <f t="shared" si="74"/>
        <v>1000</v>
      </c>
      <c r="N103" s="32">
        <f t="shared" si="74"/>
        <v>1000</v>
      </c>
      <c r="O103" s="33"/>
      <c r="P103" s="33">
        <f t="shared" si="75"/>
        <v>1000</v>
      </c>
      <c r="Q103" s="33">
        <f t="shared" si="75"/>
        <v>0</v>
      </c>
      <c r="R103" s="33">
        <f t="shared" si="75"/>
        <v>0</v>
      </c>
      <c r="S103" s="33">
        <f>S104</f>
        <v>1000</v>
      </c>
      <c r="T103" s="76"/>
    </row>
    <row r="104" spans="1:20" s="89" customFormat="1" ht="29.25" customHeight="1" x14ac:dyDescent="0.2">
      <c r="A104" s="13"/>
      <c r="B104" s="81">
        <v>1</v>
      </c>
      <c r="C104" s="37">
        <v>500</v>
      </c>
      <c r="D104" s="37">
        <v>502</v>
      </c>
      <c r="E104" s="38" t="s">
        <v>60</v>
      </c>
      <c r="F104" s="29" t="s">
        <v>44</v>
      </c>
      <c r="G104" s="81" t="s">
        <v>84</v>
      </c>
      <c r="H104" s="81" t="s">
        <v>11</v>
      </c>
      <c r="I104" s="81" t="s">
        <v>137</v>
      </c>
      <c r="J104" s="81" t="s">
        <v>61</v>
      </c>
      <c r="K104" s="40">
        <v>20124</v>
      </c>
      <c r="L104" s="33">
        <v>2749700</v>
      </c>
      <c r="M104" s="32">
        <f t="shared" si="74"/>
        <v>1000</v>
      </c>
      <c r="N104" s="32">
        <f t="shared" si="74"/>
        <v>1000</v>
      </c>
      <c r="O104" s="33"/>
      <c r="P104" s="33">
        <f t="shared" ref="P104:R108" si="76">P105</f>
        <v>1000</v>
      </c>
      <c r="Q104" s="33">
        <f t="shared" si="76"/>
        <v>0</v>
      </c>
      <c r="R104" s="33">
        <f t="shared" si="76"/>
        <v>0</v>
      </c>
      <c r="S104" s="33">
        <f>S105</f>
        <v>1000</v>
      </c>
      <c r="T104" s="76"/>
    </row>
    <row r="105" spans="1:20" s="89" customFormat="1" ht="32.25" customHeight="1" x14ac:dyDescent="0.2">
      <c r="A105" s="13"/>
      <c r="B105" s="109"/>
      <c r="C105" s="109"/>
      <c r="D105" s="109"/>
      <c r="E105" s="38" t="s">
        <v>62</v>
      </c>
      <c r="F105" s="29" t="s">
        <v>44</v>
      </c>
      <c r="G105" s="81" t="s">
        <v>84</v>
      </c>
      <c r="H105" s="81" t="s">
        <v>11</v>
      </c>
      <c r="I105" s="81" t="s">
        <v>137</v>
      </c>
      <c r="J105" s="81" t="s">
        <v>63</v>
      </c>
      <c r="K105" s="40"/>
      <c r="L105" s="33">
        <v>30000</v>
      </c>
      <c r="M105" s="32">
        <f>N105</f>
        <v>1000</v>
      </c>
      <c r="N105" s="32">
        <v>1000</v>
      </c>
      <c r="O105" s="33"/>
      <c r="P105" s="33">
        <f>S105</f>
        <v>1000</v>
      </c>
      <c r="Q105" s="33"/>
      <c r="R105" s="34"/>
      <c r="S105" s="33">
        <v>1000</v>
      </c>
      <c r="T105" s="76"/>
    </row>
    <row r="106" spans="1:20" s="89" customFormat="1" ht="28.5" customHeight="1" x14ac:dyDescent="0.2">
      <c r="A106" s="13"/>
      <c r="B106" s="109"/>
      <c r="C106" s="109"/>
      <c r="D106" s="109"/>
      <c r="E106" s="38" t="s">
        <v>134</v>
      </c>
      <c r="F106" s="29" t="s">
        <v>44</v>
      </c>
      <c r="G106" s="81" t="s">
        <v>84</v>
      </c>
      <c r="H106" s="81" t="s">
        <v>11</v>
      </c>
      <c r="I106" s="81" t="s">
        <v>138</v>
      </c>
      <c r="J106" s="81"/>
      <c r="K106" s="40"/>
      <c r="L106" s="33">
        <v>58257800</v>
      </c>
      <c r="M106" s="32">
        <f t="shared" ref="M106:N108" si="77">M107</f>
        <v>1000</v>
      </c>
      <c r="N106" s="32">
        <f t="shared" si="77"/>
        <v>1000</v>
      </c>
      <c r="O106" s="33"/>
      <c r="P106" s="33">
        <f t="shared" ref="P106:R107" si="78">P107</f>
        <v>1000</v>
      </c>
      <c r="Q106" s="33">
        <f t="shared" si="78"/>
        <v>0</v>
      </c>
      <c r="R106" s="33">
        <f t="shared" si="78"/>
        <v>0</v>
      </c>
      <c r="S106" s="33">
        <f>S107</f>
        <v>1000</v>
      </c>
      <c r="T106" s="76"/>
    </row>
    <row r="107" spans="1:20" s="89" customFormat="1" ht="16.5" customHeight="1" x14ac:dyDescent="0.2">
      <c r="A107" s="13"/>
      <c r="B107" s="81">
        <v>1</v>
      </c>
      <c r="C107" s="37">
        <v>400</v>
      </c>
      <c r="D107" s="37">
        <v>409</v>
      </c>
      <c r="E107" s="38" t="s">
        <v>96</v>
      </c>
      <c r="F107" s="29" t="s">
        <v>44</v>
      </c>
      <c r="G107" s="81" t="s">
        <v>84</v>
      </c>
      <c r="H107" s="81" t="s">
        <v>11</v>
      </c>
      <c r="I107" s="81" t="s">
        <v>138</v>
      </c>
      <c r="J107" s="81" t="s">
        <v>61</v>
      </c>
      <c r="K107" s="40">
        <v>20141</v>
      </c>
      <c r="L107" s="33">
        <v>1870000</v>
      </c>
      <c r="M107" s="32">
        <f t="shared" si="77"/>
        <v>1000</v>
      </c>
      <c r="N107" s="32">
        <f t="shared" si="77"/>
        <v>1000</v>
      </c>
      <c r="O107" s="33"/>
      <c r="P107" s="33">
        <f t="shared" si="78"/>
        <v>1000</v>
      </c>
      <c r="Q107" s="33">
        <f t="shared" si="78"/>
        <v>0</v>
      </c>
      <c r="R107" s="33">
        <f t="shared" si="78"/>
        <v>0</v>
      </c>
      <c r="S107" s="33">
        <f>S108</f>
        <v>1000</v>
      </c>
      <c r="T107" s="76"/>
    </row>
    <row r="108" spans="1:20" s="89" customFormat="1" ht="29.25" customHeight="1" x14ac:dyDescent="0.2">
      <c r="A108" s="13"/>
      <c r="B108" s="81">
        <v>1</v>
      </c>
      <c r="C108" s="37">
        <v>500</v>
      </c>
      <c r="D108" s="37">
        <v>502</v>
      </c>
      <c r="E108" s="38" t="s">
        <v>60</v>
      </c>
      <c r="F108" s="29" t="s">
        <v>44</v>
      </c>
      <c r="G108" s="81" t="s">
        <v>84</v>
      </c>
      <c r="H108" s="81" t="s">
        <v>11</v>
      </c>
      <c r="I108" s="81" t="s">
        <v>138</v>
      </c>
      <c r="J108" s="81" t="s">
        <v>63</v>
      </c>
      <c r="K108" s="40">
        <v>20124</v>
      </c>
      <c r="L108" s="33">
        <v>2749700</v>
      </c>
      <c r="M108" s="32">
        <f t="shared" si="77"/>
        <v>1000</v>
      </c>
      <c r="N108" s="32">
        <f t="shared" si="77"/>
        <v>1000</v>
      </c>
      <c r="O108" s="33"/>
      <c r="P108" s="33">
        <f t="shared" si="76"/>
        <v>1000</v>
      </c>
      <c r="Q108" s="33">
        <f t="shared" si="76"/>
        <v>0</v>
      </c>
      <c r="R108" s="33">
        <f t="shared" si="76"/>
        <v>0</v>
      </c>
      <c r="S108" s="33">
        <f>S109</f>
        <v>1000</v>
      </c>
      <c r="T108" s="76"/>
    </row>
    <row r="109" spans="1:20" s="89" customFormat="1" ht="32.25" customHeight="1" x14ac:dyDescent="0.2">
      <c r="A109" s="13"/>
      <c r="B109" s="113"/>
      <c r="C109" s="114"/>
      <c r="D109" s="115"/>
      <c r="E109" s="38" t="s">
        <v>62</v>
      </c>
      <c r="F109" s="29" t="s">
        <v>44</v>
      </c>
      <c r="G109" s="81" t="s">
        <v>84</v>
      </c>
      <c r="H109" s="81" t="s">
        <v>11</v>
      </c>
      <c r="I109" s="81" t="s">
        <v>138</v>
      </c>
      <c r="J109" s="81" t="s">
        <v>63</v>
      </c>
      <c r="K109" s="40"/>
      <c r="L109" s="33">
        <v>30000</v>
      </c>
      <c r="M109" s="32">
        <f>N109</f>
        <v>1000</v>
      </c>
      <c r="N109" s="32">
        <v>1000</v>
      </c>
      <c r="O109" s="33"/>
      <c r="P109" s="33">
        <f>S109</f>
        <v>1000</v>
      </c>
      <c r="Q109" s="33"/>
      <c r="R109" s="34"/>
      <c r="S109" s="33">
        <v>1000</v>
      </c>
      <c r="T109" s="76"/>
    </row>
    <row r="110" spans="1:20" s="92" customFormat="1" ht="16.5" customHeight="1" x14ac:dyDescent="0.25">
      <c r="A110" s="52"/>
      <c r="B110" s="80"/>
      <c r="C110" s="60"/>
      <c r="D110" s="60"/>
      <c r="E110" s="18" t="s">
        <v>75</v>
      </c>
      <c r="F110" s="24" t="s">
        <v>44</v>
      </c>
      <c r="G110" s="23" t="s">
        <v>76</v>
      </c>
      <c r="H110" s="23"/>
      <c r="I110" s="23" t="s">
        <v>40</v>
      </c>
      <c r="J110" s="25" t="s">
        <v>40</v>
      </c>
      <c r="K110" s="20"/>
      <c r="L110" s="21"/>
      <c r="M110" s="21">
        <f t="shared" ref="M110:R110" si="79">M111+M119</f>
        <v>70</v>
      </c>
      <c r="N110" s="21">
        <f t="shared" si="79"/>
        <v>70</v>
      </c>
      <c r="O110" s="21"/>
      <c r="P110" s="21">
        <f t="shared" si="79"/>
        <v>70</v>
      </c>
      <c r="Q110" s="21">
        <f t="shared" si="79"/>
        <v>0</v>
      </c>
      <c r="R110" s="21">
        <f t="shared" si="79"/>
        <v>0</v>
      </c>
      <c r="S110" s="21">
        <f>S111+S119</f>
        <v>70</v>
      </c>
      <c r="T110" s="101"/>
    </row>
    <row r="111" spans="1:20" s="77" customFormat="1" ht="30" customHeight="1" x14ac:dyDescent="0.2">
      <c r="A111" s="53"/>
      <c r="B111" s="88"/>
      <c r="C111" s="61"/>
      <c r="D111" s="61"/>
      <c r="E111" s="47" t="s">
        <v>150</v>
      </c>
      <c r="F111" s="47" t="s">
        <v>44</v>
      </c>
      <c r="G111" s="88" t="s">
        <v>76</v>
      </c>
      <c r="H111" s="88" t="s">
        <v>84</v>
      </c>
      <c r="I111" s="88"/>
      <c r="J111" s="59"/>
      <c r="K111" s="59"/>
      <c r="L111" s="57"/>
      <c r="M111" s="56">
        <f t="shared" ref="M111:R113" si="80">M112</f>
        <v>20</v>
      </c>
      <c r="N111" s="56">
        <f t="shared" si="80"/>
        <v>20</v>
      </c>
      <c r="O111" s="57"/>
      <c r="P111" s="57">
        <f t="shared" ref="P111:R111" si="81">P112</f>
        <v>20</v>
      </c>
      <c r="Q111" s="57">
        <f t="shared" si="81"/>
        <v>0</v>
      </c>
      <c r="R111" s="57">
        <f t="shared" si="81"/>
        <v>0</v>
      </c>
      <c r="S111" s="57">
        <f>S112</f>
        <v>20</v>
      </c>
      <c r="T111" s="95"/>
    </row>
    <row r="112" spans="1:20" s="89" customFormat="1" ht="48" customHeight="1" x14ac:dyDescent="0.2">
      <c r="A112" s="13"/>
      <c r="B112" s="81"/>
      <c r="C112" s="37"/>
      <c r="D112" s="37"/>
      <c r="E112" s="38" t="s">
        <v>92</v>
      </c>
      <c r="F112" s="29" t="s">
        <v>44</v>
      </c>
      <c r="G112" s="81" t="s">
        <v>76</v>
      </c>
      <c r="H112" s="28" t="s">
        <v>84</v>
      </c>
      <c r="I112" s="81" t="s">
        <v>93</v>
      </c>
      <c r="J112" s="36" t="s">
        <v>40</v>
      </c>
      <c r="K112" s="54"/>
      <c r="L112" s="55"/>
      <c r="M112" s="32">
        <f t="shared" si="80"/>
        <v>20</v>
      </c>
      <c r="N112" s="32">
        <f t="shared" si="80"/>
        <v>20</v>
      </c>
      <c r="O112" s="32"/>
      <c r="P112" s="32">
        <f t="shared" si="80"/>
        <v>20</v>
      </c>
      <c r="Q112" s="32">
        <f t="shared" si="80"/>
        <v>0</v>
      </c>
      <c r="R112" s="32">
        <f t="shared" si="80"/>
        <v>0</v>
      </c>
      <c r="S112" s="32">
        <f>S113</f>
        <v>20</v>
      </c>
      <c r="T112" s="76"/>
    </row>
    <row r="113" spans="1:20" s="89" customFormat="1" ht="28.5" customHeight="1" x14ac:dyDescent="0.2">
      <c r="A113" s="13"/>
      <c r="B113" s="109"/>
      <c r="C113" s="109"/>
      <c r="D113" s="109"/>
      <c r="E113" s="38" t="s">
        <v>94</v>
      </c>
      <c r="F113" s="29" t="s">
        <v>44</v>
      </c>
      <c r="G113" s="81" t="s">
        <v>76</v>
      </c>
      <c r="H113" s="28" t="s">
        <v>84</v>
      </c>
      <c r="I113" s="81" t="s">
        <v>95</v>
      </c>
      <c r="J113" s="81"/>
      <c r="K113" s="54"/>
      <c r="L113" s="55"/>
      <c r="M113" s="32">
        <f t="shared" si="80"/>
        <v>20</v>
      </c>
      <c r="N113" s="32">
        <f t="shared" si="80"/>
        <v>20</v>
      </c>
      <c r="O113" s="32"/>
      <c r="P113" s="32">
        <f t="shared" si="80"/>
        <v>20</v>
      </c>
      <c r="Q113" s="32">
        <f t="shared" si="80"/>
        <v>0</v>
      </c>
      <c r="R113" s="32">
        <f t="shared" si="80"/>
        <v>0</v>
      </c>
      <c r="S113" s="32">
        <f>S114</f>
        <v>20</v>
      </c>
      <c r="T113" s="76"/>
    </row>
    <row r="114" spans="1:20" s="89" customFormat="1" ht="30.75" customHeight="1" x14ac:dyDescent="0.2">
      <c r="A114" s="13"/>
      <c r="B114" s="81">
        <v>1</v>
      </c>
      <c r="C114" s="37">
        <v>400</v>
      </c>
      <c r="D114" s="37">
        <v>409</v>
      </c>
      <c r="E114" s="38" t="s">
        <v>154</v>
      </c>
      <c r="F114" s="29" t="s">
        <v>44</v>
      </c>
      <c r="G114" s="81" t="s">
        <v>76</v>
      </c>
      <c r="H114" s="28" t="s">
        <v>84</v>
      </c>
      <c r="I114" s="81" t="s">
        <v>149</v>
      </c>
      <c r="J114" s="81"/>
      <c r="K114" s="54"/>
      <c r="L114" s="55"/>
      <c r="M114" s="32">
        <f t="shared" ref="M114:N114" si="82">M115+M117</f>
        <v>20</v>
      </c>
      <c r="N114" s="32">
        <f t="shared" si="82"/>
        <v>20</v>
      </c>
      <c r="O114" s="32"/>
      <c r="P114" s="32">
        <f t="shared" ref="P114:R114" si="83">P115+P117</f>
        <v>20</v>
      </c>
      <c r="Q114" s="32">
        <f t="shared" si="83"/>
        <v>0</v>
      </c>
      <c r="R114" s="32">
        <f t="shared" si="83"/>
        <v>0</v>
      </c>
      <c r="S114" s="32">
        <f>S115+S117</f>
        <v>20</v>
      </c>
      <c r="T114" s="76"/>
    </row>
    <row r="115" spans="1:20" s="89" customFormat="1" ht="29.25" customHeight="1" x14ac:dyDescent="0.2">
      <c r="A115" s="13"/>
      <c r="B115" s="81"/>
      <c r="C115" s="37"/>
      <c r="D115" s="37"/>
      <c r="E115" s="38" t="s">
        <v>51</v>
      </c>
      <c r="F115" s="29" t="s">
        <v>44</v>
      </c>
      <c r="G115" s="81" t="s">
        <v>76</v>
      </c>
      <c r="H115" s="28" t="s">
        <v>84</v>
      </c>
      <c r="I115" s="81" t="s">
        <v>149</v>
      </c>
      <c r="J115" s="81" t="s">
        <v>52</v>
      </c>
      <c r="K115" s="54"/>
      <c r="L115" s="55"/>
      <c r="M115" s="32">
        <f t="shared" ref="M115:R115" si="84">M116</f>
        <v>10</v>
      </c>
      <c r="N115" s="32">
        <f t="shared" si="84"/>
        <v>10</v>
      </c>
      <c r="O115" s="32"/>
      <c r="P115" s="32">
        <f t="shared" si="84"/>
        <v>10</v>
      </c>
      <c r="Q115" s="32">
        <f t="shared" si="84"/>
        <v>0</v>
      </c>
      <c r="R115" s="32">
        <f t="shared" si="84"/>
        <v>0</v>
      </c>
      <c r="S115" s="32">
        <f>S116</f>
        <v>10</v>
      </c>
      <c r="T115" s="76"/>
    </row>
    <row r="116" spans="1:20" s="89" customFormat="1" ht="29.25" customHeight="1" x14ac:dyDescent="0.2">
      <c r="A116" s="13"/>
      <c r="B116" s="81"/>
      <c r="C116" s="37"/>
      <c r="D116" s="37"/>
      <c r="E116" s="38" t="s">
        <v>53</v>
      </c>
      <c r="F116" s="29" t="s">
        <v>44</v>
      </c>
      <c r="G116" s="81" t="s">
        <v>76</v>
      </c>
      <c r="H116" s="28" t="s">
        <v>84</v>
      </c>
      <c r="I116" s="81" t="s">
        <v>149</v>
      </c>
      <c r="J116" s="81" t="s">
        <v>54</v>
      </c>
      <c r="K116" s="54"/>
      <c r="L116" s="55"/>
      <c r="M116" s="32">
        <f>N116</f>
        <v>10</v>
      </c>
      <c r="N116" s="32">
        <v>10</v>
      </c>
      <c r="O116" s="32"/>
      <c r="P116" s="32">
        <f>S116</f>
        <v>10</v>
      </c>
      <c r="Q116" s="32"/>
      <c r="R116" s="32"/>
      <c r="S116" s="32">
        <v>10</v>
      </c>
      <c r="T116" s="76"/>
    </row>
    <row r="117" spans="1:20" s="89" customFormat="1" ht="29.25" customHeight="1" x14ac:dyDescent="0.2">
      <c r="A117" s="13"/>
      <c r="B117" s="81"/>
      <c r="C117" s="37"/>
      <c r="D117" s="37"/>
      <c r="E117" s="38" t="s">
        <v>60</v>
      </c>
      <c r="F117" s="29" t="s">
        <v>44</v>
      </c>
      <c r="G117" s="81" t="s">
        <v>76</v>
      </c>
      <c r="H117" s="28" t="s">
        <v>84</v>
      </c>
      <c r="I117" s="81" t="s">
        <v>149</v>
      </c>
      <c r="J117" s="81" t="s">
        <v>61</v>
      </c>
      <c r="K117" s="54"/>
      <c r="L117" s="55"/>
      <c r="M117" s="32">
        <f t="shared" ref="M117:R117" si="85">M118</f>
        <v>10</v>
      </c>
      <c r="N117" s="32">
        <f t="shared" si="85"/>
        <v>10</v>
      </c>
      <c r="O117" s="32"/>
      <c r="P117" s="32">
        <f t="shared" si="85"/>
        <v>10</v>
      </c>
      <c r="Q117" s="32">
        <f t="shared" si="85"/>
        <v>0</v>
      </c>
      <c r="R117" s="32">
        <f t="shared" si="85"/>
        <v>0</v>
      </c>
      <c r="S117" s="32">
        <f>S118</f>
        <v>10</v>
      </c>
      <c r="T117" s="76"/>
    </row>
    <row r="118" spans="1:20" s="89" customFormat="1" ht="29.25" customHeight="1" x14ac:dyDescent="0.2">
      <c r="A118" s="13"/>
      <c r="B118" s="81"/>
      <c r="C118" s="37"/>
      <c r="D118" s="37"/>
      <c r="E118" s="38" t="s">
        <v>62</v>
      </c>
      <c r="F118" s="29" t="s">
        <v>44</v>
      </c>
      <c r="G118" s="81" t="s">
        <v>76</v>
      </c>
      <c r="H118" s="28" t="s">
        <v>84</v>
      </c>
      <c r="I118" s="81" t="s">
        <v>149</v>
      </c>
      <c r="J118" s="81" t="s">
        <v>63</v>
      </c>
      <c r="K118" s="54"/>
      <c r="L118" s="55"/>
      <c r="M118" s="32">
        <f>N118</f>
        <v>10</v>
      </c>
      <c r="N118" s="32">
        <v>10</v>
      </c>
      <c r="O118" s="32"/>
      <c r="P118" s="32">
        <f>S118</f>
        <v>10</v>
      </c>
      <c r="Q118" s="32"/>
      <c r="R118" s="32"/>
      <c r="S118" s="32">
        <v>10</v>
      </c>
      <c r="T118" s="76"/>
    </row>
    <row r="119" spans="1:20" s="77" customFormat="1" ht="16.5" customHeight="1" x14ac:dyDescent="0.2">
      <c r="A119" s="53"/>
      <c r="B119" s="88"/>
      <c r="C119" s="61"/>
      <c r="D119" s="61"/>
      <c r="E119" s="47" t="s">
        <v>82</v>
      </c>
      <c r="F119" s="47" t="s">
        <v>44</v>
      </c>
      <c r="G119" s="88" t="s">
        <v>76</v>
      </c>
      <c r="H119" s="88" t="s">
        <v>76</v>
      </c>
      <c r="I119" s="88"/>
      <c r="J119" s="59"/>
      <c r="K119" s="59"/>
      <c r="L119" s="57"/>
      <c r="M119" s="56">
        <f t="shared" ref="M119:N123" si="86">M120</f>
        <v>50</v>
      </c>
      <c r="N119" s="56">
        <f t="shared" si="86"/>
        <v>50</v>
      </c>
      <c r="O119" s="57"/>
      <c r="P119" s="57">
        <f t="shared" ref="P119:R119" si="87">P120</f>
        <v>50</v>
      </c>
      <c r="Q119" s="57">
        <f t="shared" si="87"/>
        <v>0</v>
      </c>
      <c r="R119" s="57">
        <f t="shared" si="87"/>
        <v>0</v>
      </c>
      <c r="S119" s="57">
        <f>S120</f>
        <v>50</v>
      </c>
      <c r="T119" s="95"/>
    </row>
    <row r="120" spans="1:20" s="89" customFormat="1" ht="30" customHeight="1" x14ac:dyDescent="0.2">
      <c r="A120" s="13"/>
      <c r="B120" s="81"/>
      <c r="C120" s="37"/>
      <c r="D120" s="37"/>
      <c r="E120" s="38" t="s">
        <v>139</v>
      </c>
      <c r="F120" s="29" t="s">
        <v>44</v>
      </c>
      <c r="G120" s="28" t="s">
        <v>76</v>
      </c>
      <c r="H120" s="81" t="s">
        <v>76</v>
      </c>
      <c r="I120" s="81" t="s">
        <v>141</v>
      </c>
      <c r="J120" s="81"/>
      <c r="K120" s="40"/>
      <c r="L120" s="33"/>
      <c r="M120" s="32">
        <f>M123</f>
        <v>50</v>
      </c>
      <c r="N120" s="32">
        <f>N123</f>
        <v>50</v>
      </c>
      <c r="O120" s="33"/>
      <c r="P120" s="33">
        <f>P123</f>
        <v>50</v>
      </c>
      <c r="Q120" s="33">
        <f>Q123</f>
        <v>0</v>
      </c>
      <c r="R120" s="33">
        <f>R123</f>
        <v>0</v>
      </c>
      <c r="S120" s="33">
        <f>S123</f>
        <v>50</v>
      </c>
      <c r="T120" s="76"/>
    </row>
    <row r="121" spans="1:20" s="89" customFormat="1" ht="28.5" customHeight="1" x14ac:dyDescent="0.2">
      <c r="A121" s="13"/>
      <c r="B121" s="109"/>
      <c r="C121" s="109"/>
      <c r="D121" s="109"/>
      <c r="E121" s="38" t="s">
        <v>140</v>
      </c>
      <c r="F121" s="29" t="s">
        <v>44</v>
      </c>
      <c r="G121" s="28" t="s">
        <v>76</v>
      </c>
      <c r="H121" s="81" t="s">
        <v>76</v>
      </c>
      <c r="I121" s="81" t="s">
        <v>142</v>
      </c>
      <c r="J121" s="81"/>
      <c r="K121" s="40"/>
      <c r="L121" s="33">
        <v>58257800</v>
      </c>
      <c r="M121" s="32">
        <f>M122</f>
        <v>50</v>
      </c>
      <c r="N121" s="32">
        <f>N122</f>
        <v>50</v>
      </c>
      <c r="O121" s="33"/>
      <c r="P121" s="33">
        <f t="shared" ref="P121:R122" si="88">P122</f>
        <v>50</v>
      </c>
      <c r="Q121" s="33">
        <f t="shared" si="88"/>
        <v>0</v>
      </c>
      <c r="R121" s="33">
        <f t="shared" si="88"/>
        <v>0</v>
      </c>
      <c r="S121" s="33">
        <f>S122</f>
        <v>50</v>
      </c>
      <c r="T121" s="76"/>
    </row>
    <row r="122" spans="1:20" s="89" customFormat="1" ht="16.5" customHeight="1" x14ac:dyDescent="0.2">
      <c r="A122" s="13"/>
      <c r="B122" s="81">
        <v>1</v>
      </c>
      <c r="C122" s="37">
        <v>400</v>
      </c>
      <c r="D122" s="37">
        <v>409</v>
      </c>
      <c r="E122" s="38" t="s">
        <v>96</v>
      </c>
      <c r="F122" s="29" t="s">
        <v>44</v>
      </c>
      <c r="G122" s="28" t="s">
        <v>76</v>
      </c>
      <c r="H122" s="81" t="s">
        <v>76</v>
      </c>
      <c r="I122" s="81" t="s">
        <v>143</v>
      </c>
      <c r="J122" s="81"/>
      <c r="K122" s="40">
        <v>20141</v>
      </c>
      <c r="L122" s="33">
        <v>1870000</v>
      </c>
      <c r="M122" s="32">
        <f>M123</f>
        <v>50</v>
      </c>
      <c r="N122" s="32">
        <f>N123</f>
        <v>50</v>
      </c>
      <c r="O122" s="33"/>
      <c r="P122" s="33">
        <f t="shared" si="88"/>
        <v>50</v>
      </c>
      <c r="Q122" s="33">
        <f t="shared" si="88"/>
        <v>0</v>
      </c>
      <c r="R122" s="33">
        <f t="shared" si="88"/>
        <v>0</v>
      </c>
      <c r="S122" s="33">
        <f>S123</f>
        <v>50</v>
      </c>
      <c r="T122" s="76"/>
    </row>
    <row r="123" spans="1:20" s="89" customFormat="1" ht="29.25" customHeight="1" x14ac:dyDescent="0.2">
      <c r="A123" s="13"/>
      <c r="B123" s="81"/>
      <c r="C123" s="37"/>
      <c r="D123" s="37"/>
      <c r="E123" s="38" t="s">
        <v>60</v>
      </c>
      <c r="F123" s="29" t="s">
        <v>44</v>
      </c>
      <c r="G123" s="28" t="s">
        <v>76</v>
      </c>
      <c r="H123" s="81" t="s">
        <v>76</v>
      </c>
      <c r="I123" s="81" t="s">
        <v>143</v>
      </c>
      <c r="J123" s="81" t="s">
        <v>61</v>
      </c>
      <c r="K123" s="40"/>
      <c r="L123" s="33"/>
      <c r="M123" s="32">
        <f t="shared" si="86"/>
        <v>50</v>
      </c>
      <c r="N123" s="32">
        <f t="shared" si="86"/>
        <v>50</v>
      </c>
      <c r="O123" s="33"/>
      <c r="P123" s="33">
        <f t="shared" ref="P123:R123" si="89">P124</f>
        <v>50</v>
      </c>
      <c r="Q123" s="33">
        <f t="shared" si="89"/>
        <v>0</v>
      </c>
      <c r="R123" s="33">
        <f t="shared" si="89"/>
        <v>0</v>
      </c>
      <c r="S123" s="33">
        <f>S124</f>
        <v>50</v>
      </c>
      <c r="T123" s="76"/>
    </row>
    <row r="124" spans="1:20" s="89" customFormat="1" ht="29.25" customHeight="1" x14ac:dyDescent="0.2">
      <c r="A124" s="13"/>
      <c r="B124" s="81"/>
      <c r="C124" s="37"/>
      <c r="D124" s="37"/>
      <c r="E124" s="38" t="s">
        <v>62</v>
      </c>
      <c r="F124" s="29" t="s">
        <v>44</v>
      </c>
      <c r="G124" s="28" t="s">
        <v>76</v>
      </c>
      <c r="H124" s="81" t="s">
        <v>76</v>
      </c>
      <c r="I124" s="81" t="s">
        <v>143</v>
      </c>
      <c r="J124" s="81" t="s">
        <v>63</v>
      </c>
      <c r="K124" s="40"/>
      <c r="L124" s="33"/>
      <c r="M124" s="32">
        <f>N124</f>
        <v>50</v>
      </c>
      <c r="N124" s="32">
        <v>50</v>
      </c>
      <c r="O124" s="33"/>
      <c r="P124" s="33">
        <f>S124</f>
        <v>50</v>
      </c>
      <c r="Q124" s="33"/>
      <c r="R124" s="34"/>
      <c r="S124" s="33">
        <v>50</v>
      </c>
      <c r="T124" s="76"/>
    </row>
    <row r="125" spans="1:20" s="89" customFormat="1" ht="19.5" customHeight="1" x14ac:dyDescent="0.25">
      <c r="A125" s="13"/>
      <c r="B125" s="108"/>
      <c r="C125" s="108"/>
      <c r="D125" s="108"/>
      <c r="E125" s="18" t="s">
        <v>48</v>
      </c>
      <c r="F125" s="18" t="s">
        <v>44</v>
      </c>
      <c r="G125" s="80" t="s">
        <v>40</v>
      </c>
      <c r="H125" s="80" t="s">
        <v>40</v>
      </c>
      <c r="I125" s="80" t="s">
        <v>40</v>
      </c>
      <c r="J125" s="19" t="s">
        <v>40</v>
      </c>
      <c r="K125" s="20"/>
      <c r="L125" s="21">
        <v>3122692660.9999995</v>
      </c>
      <c r="M125" s="22">
        <f>M126+M136</f>
        <v>7747.6760000000004</v>
      </c>
      <c r="N125" s="22">
        <f t="shared" ref="N125:T125" si="90">N126+N136</f>
        <v>7747.6760000000004</v>
      </c>
      <c r="O125" s="22">
        <f t="shared" si="90"/>
        <v>0</v>
      </c>
      <c r="P125" s="22">
        <f t="shared" si="90"/>
        <v>7264.076</v>
      </c>
      <c r="Q125" s="22">
        <f t="shared" si="90"/>
        <v>180600</v>
      </c>
      <c r="R125" s="22">
        <f t="shared" si="90"/>
        <v>0</v>
      </c>
      <c r="S125" s="22">
        <f t="shared" si="90"/>
        <v>7264.076</v>
      </c>
      <c r="T125" s="22">
        <f t="shared" si="90"/>
        <v>0</v>
      </c>
    </row>
    <row r="126" spans="1:20" s="89" customFormat="1" ht="16.5" customHeight="1" x14ac:dyDescent="0.25">
      <c r="A126" s="13"/>
      <c r="B126" s="83"/>
      <c r="C126" s="83"/>
      <c r="D126" s="83"/>
      <c r="E126" s="24" t="s">
        <v>26</v>
      </c>
      <c r="F126" s="24" t="s">
        <v>44</v>
      </c>
      <c r="G126" s="23" t="s">
        <v>8</v>
      </c>
      <c r="H126" s="23"/>
      <c r="I126" s="23" t="s">
        <v>40</v>
      </c>
      <c r="J126" s="25" t="s">
        <v>40</v>
      </c>
      <c r="K126" s="26"/>
      <c r="L126" s="27">
        <v>487586481.38</v>
      </c>
      <c r="M126" s="22">
        <f>M127</f>
        <v>7322.68</v>
      </c>
      <c r="N126" s="22">
        <f>N127</f>
        <v>7322.68</v>
      </c>
      <c r="O126" s="22"/>
      <c r="P126" s="22">
        <f t="shared" ref="P126:R126" si="91">P127</f>
        <v>6839.08</v>
      </c>
      <c r="Q126" s="22">
        <f t="shared" si="91"/>
        <v>180600</v>
      </c>
      <c r="R126" s="22">
        <f t="shared" si="91"/>
        <v>0</v>
      </c>
      <c r="S126" s="22">
        <f>S127</f>
        <v>6839.08</v>
      </c>
      <c r="T126" s="102"/>
    </row>
    <row r="127" spans="1:20" s="77" customFormat="1" ht="16.5" customHeight="1" x14ac:dyDescent="0.2">
      <c r="A127" s="53"/>
      <c r="B127" s="112"/>
      <c r="C127" s="112"/>
      <c r="D127" s="112"/>
      <c r="E127" s="49" t="s">
        <v>20</v>
      </c>
      <c r="F127" s="49" t="s">
        <v>44</v>
      </c>
      <c r="G127" s="88" t="s">
        <v>8</v>
      </c>
      <c r="H127" s="50">
        <v>13</v>
      </c>
      <c r="I127" s="50" t="s">
        <v>40</v>
      </c>
      <c r="J127" s="51" t="s">
        <v>40</v>
      </c>
      <c r="K127" s="54"/>
      <c r="L127" s="55">
        <v>238938551.38000003</v>
      </c>
      <c r="M127" s="56">
        <f>M129</f>
        <v>7322.68</v>
      </c>
      <c r="N127" s="56">
        <f>N129</f>
        <v>7322.68</v>
      </c>
      <c r="O127" s="56"/>
      <c r="P127" s="56">
        <f t="shared" ref="P127:R127" si="92">P129</f>
        <v>6839.08</v>
      </c>
      <c r="Q127" s="56">
        <f t="shared" si="92"/>
        <v>180600</v>
      </c>
      <c r="R127" s="56">
        <f t="shared" si="92"/>
        <v>0</v>
      </c>
      <c r="S127" s="56">
        <f>S129</f>
        <v>6839.08</v>
      </c>
      <c r="T127" s="103"/>
    </row>
    <row r="128" spans="1:20" s="77" customFormat="1" ht="15" customHeight="1" x14ac:dyDescent="0.2">
      <c r="A128" s="53"/>
      <c r="B128" s="88"/>
      <c r="C128" s="88"/>
      <c r="D128" s="88"/>
      <c r="E128" s="38" t="s">
        <v>153</v>
      </c>
      <c r="F128" s="29" t="s">
        <v>44</v>
      </c>
      <c r="G128" s="81" t="s">
        <v>8</v>
      </c>
      <c r="H128" s="81">
        <v>13</v>
      </c>
      <c r="I128" s="81" t="s">
        <v>90</v>
      </c>
      <c r="J128" s="81"/>
      <c r="K128" s="54"/>
      <c r="L128" s="55"/>
      <c r="M128" s="32">
        <f t="shared" ref="M128" si="93">M129</f>
        <v>7322.68</v>
      </c>
      <c r="N128" s="32">
        <f t="shared" ref="N128" si="94">N129</f>
        <v>7322.68</v>
      </c>
      <c r="O128" s="32"/>
      <c r="P128" s="32">
        <f t="shared" ref="P128" si="95">P129</f>
        <v>6839.08</v>
      </c>
      <c r="Q128" s="32">
        <f t="shared" ref="Q128" si="96">Q129</f>
        <v>180600</v>
      </c>
      <c r="R128" s="32">
        <f t="shared" ref="R128" si="97">R129</f>
        <v>0</v>
      </c>
      <c r="S128" s="32">
        <f>S129</f>
        <v>6839.08</v>
      </c>
      <c r="T128" s="78"/>
    </row>
    <row r="129" spans="1:20" s="77" customFormat="1" ht="16.5" customHeight="1" x14ac:dyDescent="0.2">
      <c r="A129" s="53"/>
      <c r="B129" s="84"/>
      <c r="C129" s="84"/>
      <c r="D129" s="84"/>
      <c r="E129" s="38" t="s">
        <v>77</v>
      </c>
      <c r="F129" s="29" t="s">
        <v>44</v>
      </c>
      <c r="G129" s="81" t="s">
        <v>8</v>
      </c>
      <c r="H129" s="81">
        <v>13</v>
      </c>
      <c r="I129" s="81" t="s">
        <v>144</v>
      </c>
      <c r="J129" s="81"/>
      <c r="K129" s="54"/>
      <c r="L129" s="55"/>
      <c r="M129" s="32">
        <f>M130+M132+M134</f>
        <v>7322.68</v>
      </c>
      <c r="N129" s="32">
        <f>N130+N132+N134</f>
        <v>7322.68</v>
      </c>
      <c r="O129" s="32"/>
      <c r="P129" s="32">
        <f t="shared" ref="P129:R129" si="98">P130+P132+P134</f>
        <v>6839.08</v>
      </c>
      <c r="Q129" s="32">
        <f t="shared" si="98"/>
        <v>180600</v>
      </c>
      <c r="R129" s="32">
        <f t="shared" si="98"/>
        <v>0</v>
      </c>
      <c r="S129" s="32">
        <f>S130+S132+S134</f>
        <v>6839.08</v>
      </c>
      <c r="T129" s="102"/>
    </row>
    <row r="130" spans="1:20" s="77" customFormat="1" ht="60.75" customHeight="1" x14ac:dyDescent="0.2">
      <c r="A130" s="53"/>
      <c r="B130" s="84"/>
      <c r="C130" s="84"/>
      <c r="D130" s="84"/>
      <c r="E130" s="38" t="s">
        <v>51</v>
      </c>
      <c r="F130" s="29" t="s">
        <v>44</v>
      </c>
      <c r="G130" s="81" t="s">
        <v>8</v>
      </c>
      <c r="H130" s="81">
        <v>13</v>
      </c>
      <c r="I130" s="81" t="s">
        <v>144</v>
      </c>
      <c r="J130" s="81" t="s">
        <v>52</v>
      </c>
      <c r="K130" s="54"/>
      <c r="L130" s="55"/>
      <c r="M130" s="32">
        <f>M131</f>
        <v>5516.2</v>
      </c>
      <c r="N130" s="32">
        <f>N131</f>
        <v>5516.2</v>
      </c>
      <c r="O130" s="32"/>
      <c r="P130" s="32">
        <f t="shared" ref="P130:R130" si="99">P131</f>
        <v>5512.8</v>
      </c>
      <c r="Q130" s="32">
        <f t="shared" si="99"/>
        <v>120400</v>
      </c>
      <c r="R130" s="32">
        <f t="shared" si="99"/>
        <v>0</v>
      </c>
      <c r="S130" s="32">
        <f>S131</f>
        <v>5512.8</v>
      </c>
      <c r="T130" s="102"/>
    </row>
    <row r="131" spans="1:20" s="89" customFormat="1" ht="15.75" customHeight="1" x14ac:dyDescent="0.2">
      <c r="A131" s="13"/>
      <c r="B131" s="81">
        <v>1</v>
      </c>
      <c r="C131" s="37">
        <v>100</v>
      </c>
      <c r="D131" s="37">
        <v>113</v>
      </c>
      <c r="E131" s="38" t="s">
        <v>78</v>
      </c>
      <c r="F131" s="29" t="s">
        <v>44</v>
      </c>
      <c r="G131" s="81" t="s">
        <v>8</v>
      </c>
      <c r="H131" s="81">
        <v>13</v>
      </c>
      <c r="I131" s="81" t="s">
        <v>144</v>
      </c>
      <c r="J131" s="81" t="s">
        <v>79</v>
      </c>
      <c r="K131" s="40">
        <v>30201</v>
      </c>
      <c r="L131" s="33">
        <v>45408036.649999999</v>
      </c>
      <c r="M131" s="32">
        <f>N131</f>
        <v>5516.2</v>
      </c>
      <c r="N131" s="32">
        <v>5516.2</v>
      </c>
      <c r="O131" s="32"/>
      <c r="P131" s="32">
        <f>S131</f>
        <v>5512.8</v>
      </c>
      <c r="Q131" s="32">
        <f t="shared" ref="Q131:R131" si="100">SUM(Q132:Q135)</f>
        <v>120400</v>
      </c>
      <c r="R131" s="32">
        <f t="shared" si="100"/>
        <v>0</v>
      </c>
      <c r="S131" s="32">
        <v>5512.8</v>
      </c>
      <c r="T131" s="102"/>
    </row>
    <row r="132" spans="1:20" s="89" customFormat="1" ht="29.25" customHeight="1" x14ac:dyDescent="0.2">
      <c r="A132" s="13"/>
      <c r="B132" s="81">
        <v>1</v>
      </c>
      <c r="C132" s="37">
        <v>100</v>
      </c>
      <c r="D132" s="37">
        <v>113</v>
      </c>
      <c r="E132" s="38" t="s">
        <v>60</v>
      </c>
      <c r="F132" s="29" t="s">
        <v>44</v>
      </c>
      <c r="G132" s="81" t="s">
        <v>8</v>
      </c>
      <c r="H132" s="81" t="s">
        <v>80</v>
      </c>
      <c r="I132" s="81" t="s">
        <v>144</v>
      </c>
      <c r="J132" s="81" t="s">
        <v>61</v>
      </c>
      <c r="K132" s="40">
        <v>30201</v>
      </c>
      <c r="L132" s="33">
        <v>45408036.649999999</v>
      </c>
      <c r="M132" s="32">
        <f>M133</f>
        <v>1766.48</v>
      </c>
      <c r="N132" s="32">
        <f>N133</f>
        <v>1766.48</v>
      </c>
      <c r="O132" s="32"/>
      <c r="P132" s="33">
        <f t="shared" ref="P132:R132" si="101">P133</f>
        <v>1286.28</v>
      </c>
      <c r="Q132" s="33">
        <f t="shared" si="101"/>
        <v>30100</v>
      </c>
      <c r="R132" s="33">
        <f t="shared" si="101"/>
        <v>0</v>
      </c>
      <c r="S132" s="33">
        <f>S133</f>
        <v>1286.28</v>
      </c>
      <c r="T132" s="102"/>
    </row>
    <row r="133" spans="1:20" s="89" customFormat="1" ht="29.25" customHeight="1" x14ac:dyDescent="0.2">
      <c r="A133" s="13"/>
      <c r="B133" s="81">
        <v>1</v>
      </c>
      <c r="C133" s="37">
        <v>100</v>
      </c>
      <c r="D133" s="37">
        <v>113</v>
      </c>
      <c r="E133" s="38" t="s">
        <v>62</v>
      </c>
      <c r="F133" s="29" t="s">
        <v>44</v>
      </c>
      <c r="G133" s="81" t="s">
        <v>8</v>
      </c>
      <c r="H133" s="81" t="s">
        <v>80</v>
      </c>
      <c r="I133" s="81" t="s">
        <v>144</v>
      </c>
      <c r="J133" s="81" t="s">
        <v>63</v>
      </c>
      <c r="K133" s="40">
        <v>30201</v>
      </c>
      <c r="L133" s="33">
        <v>1575000</v>
      </c>
      <c r="M133" s="32">
        <f>N133</f>
        <v>1766.48</v>
      </c>
      <c r="N133" s="32">
        <v>1766.48</v>
      </c>
      <c r="O133" s="32"/>
      <c r="P133" s="33">
        <f>S133</f>
        <v>1286.28</v>
      </c>
      <c r="Q133" s="33">
        <v>30100</v>
      </c>
      <c r="R133" s="34"/>
      <c r="S133" s="33">
        <v>1286.28</v>
      </c>
      <c r="T133" s="102"/>
    </row>
    <row r="134" spans="1:20" s="89" customFormat="1" ht="16.5" customHeight="1" x14ac:dyDescent="0.2">
      <c r="A134" s="13"/>
      <c r="B134" s="81">
        <v>1</v>
      </c>
      <c r="C134" s="37">
        <v>100</v>
      </c>
      <c r="D134" s="37">
        <v>113</v>
      </c>
      <c r="E134" s="38" t="s">
        <v>58</v>
      </c>
      <c r="F134" s="29" t="s">
        <v>44</v>
      </c>
      <c r="G134" s="81" t="s">
        <v>8</v>
      </c>
      <c r="H134" s="82">
        <v>13</v>
      </c>
      <c r="I134" s="81" t="s">
        <v>144</v>
      </c>
      <c r="J134" s="82" t="s">
        <v>59</v>
      </c>
      <c r="K134" s="40">
        <v>30201</v>
      </c>
      <c r="L134" s="33">
        <v>9353337.2699999996</v>
      </c>
      <c r="M134" s="32">
        <f>M135</f>
        <v>40</v>
      </c>
      <c r="N134" s="32">
        <f>N135</f>
        <v>40</v>
      </c>
      <c r="O134" s="32"/>
      <c r="P134" s="32">
        <f t="shared" ref="P134:R134" si="102">P135</f>
        <v>40</v>
      </c>
      <c r="Q134" s="32">
        <f t="shared" si="102"/>
        <v>30100</v>
      </c>
      <c r="R134" s="32">
        <f t="shared" si="102"/>
        <v>0</v>
      </c>
      <c r="S134" s="32">
        <f>S135</f>
        <v>40</v>
      </c>
      <c r="T134" s="102"/>
    </row>
    <row r="135" spans="1:20" s="89" customFormat="1" ht="16.5" customHeight="1" x14ac:dyDescent="0.2">
      <c r="A135" s="13"/>
      <c r="B135" s="82">
        <v>1</v>
      </c>
      <c r="C135" s="42">
        <v>100</v>
      </c>
      <c r="D135" s="42">
        <v>113</v>
      </c>
      <c r="E135" s="38" t="s">
        <v>66</v>
      </c>
      <c r="F135" s="29" t="s">
        <v>44</v>
      </c>
      <c r="G135" s="81" t="s">
        <v>8</v>
      </c>
      <c r="H135" s="82">
        <v>13</v>
      </c>
      <c r="I135" s="81" t="s">
        <v>144</v>
      </c>
      <c r="J135" s="82" t="s">
        <v>67</v>
      </c>
      <c r="K135" s="43">
        <v>30201</v>
      </c>
      <c r="L135" s="44">
        <v>500000</v>
      </c>
      <c r="M135" s="32">
        <f>N135</f>
        <v>40</v>
      </c>
      <c r="N135" s="32">
        <v>40</v>
      </c>
      <c r="O135" s="45"/>
      <c r="P135" s="33">
        <f>S135</f>
        <v>40</v>
      </c>
      <c r="Q135" s="33">
        <v>30100</v>
      </c>
      <c r="R135" s="34"/>
      <c r="S135" s="33">
        <v>40</v>
      </c>
      <c r="T135" s="102"/>
    </row>
    <row r="136" spans="1:20" s="92" customFormat="1" ht="16.5" customHeight="1" x14ac:dyDescent="0.25">
      <c r="A136" s="63"/>
      <c r="B136" s="83"/>
      <c r="C136" s="64"/>
      <c r="D136" s="64"/>
      <c r="E136" s="18" t="s">
        <v>15</v>
      </c>
      <c r="F136" s="24" t="s">
        <v>44</v>
      </c>
      <c r="G136" s="80" t="s">
        <v>10</v>
      </c>
      <c r="H136" s="23"/>
      <c r="I136" s="23" t="s">
        <v>40</v>
      </c>
      <c r="J136" s="25" t="s">
        <v>40</v>
      </c>
      <c r="K136" s="65"/>
      <c r="L136" s="66"/>
      <c r="M136" s="22">
        <f t="shared" ref="M136:N144" si="103">M137</f>
        <v>424.99599999999998</v>
      </c>
      <c r="N136" s="22">
        <f t="shared" si="103"/>
        <v>424.99599999999998</v>
      </c>
      <c r="O136" s="67"/>
      <c r="P136" s="21">
        <f t="shared" ref="P136:R136" si="104">P137</f>
        <v>424.99599999999998</v>
      </c>
      <c r="Q136" s="21">
        <f t="shared" si="104"/>
        <v>0</v>
      </c>
      <c r="R136" s="21">
        <f t="shared" si="104"/>
        <v>0</v>
      </c>
      <c r="S136" s="21">
        <f>S137</f>
        <v>424.99599999999998</v>
      </c>
      <c r="T136" s="104"/>
    </row>
    <row r="137" spans="1:20" s="77" customFormat="1" ht="16.5" customHeight="1" x14ac:dyDescent="0.2">
      <c r="A137" s="68"/>
      <c r="B137" s="84"/>
      <c r="C137" s="69"/>
      <c r="D137" s="69"/>
      <c r="E137" s="49" t="s">
        <v>2</v>
      </c>
      <c r="F137" s="49" t="s">
        <v>44</v>
      </c>
      <c r="G137" s="88" t="s">
        <v>10</v>
      </c>
      <c r="H137" s="50" t="s">
        <v>81</v>
      </c>
      <c r="I137" s="50" t="s">
        <v>40</v>
      </c>
      <c r="J137" s="51" t="s">
        <v>40</v>
      </c>
      <c r="K137" s="70"/>
      <c r="L137" s="71"/>
      <c r="M137" s="56">
        <f t="shared" si="103"/>
        <v>424.99599999999998</v>
      </c>
      <c r="N137" s="56">
        <f t="shared" si="103"/>
        <v>424.99599999999998</v>
      </c>
      <c r="O137" s="72"/>
      <c r="P137" s="57">
        <f t="shared" ref="P137:R138" si="105">P138</f>
        <v>424.99599999999998</v>
      </c>
      <c r="Q137" s="57">
        <f t="shared" si="105"/>
        <v>0</v>
      </c>
      <c r="R137" s="57">
        <f t="shared" si="105"/>
        <v>0</v>
      </c>
      <c r="S137" s="57">
        <f>S138</f>
        <v>424.99599999999998</v>
      </c>
      <c r="T137" s="103"/>
    </row>
    <row r="138" spans="1:20" s="89" customFormat="1" ht="60.75" customHeight="1" x14ac:dyDescent="0.2">
      <c r="A138" s="62"/>
      <c r="B138" s="82"/>
      <c r="C138" s="42"/>
      <c r="D138" s="42"/>
      <c r="E138" s="38" t="s">
        <v>145</v>
      </c>
      <c r="F138" s="29" t="s">
        <v>44</v>
      </c>
      <c r="G138" s="81" t="s">
        <v>10</v>
      </c>
      <c r="H138" s="81" t="s">
        <v>81</v>
      </c>
      <c r="I138" s="81" t="s">
        <v>147</v>
      </c>
      <c r="J138" s="81"/>
      <c r="K138" s="43"/>
      <c r="L138" s="44"/>
      <c r="M138" s="33">
        <f t="shared" si="103"/>
        <v>424.99599999999998</v>
      </c>
      <c r="N138" s="33">
        <f t="shared" si="103"/>
        <v>424.99599999999998</v>
      </c>
      <c r="O138" s="33"/>
      <c r="P138" s="33">
        <f t="shared" si="105"/>
        <v>424.99599999999998</v>
      </c>
      <c r="Q138" s="33">
        <f t="shared" si="105"/>
        <v>0</v>
      </c>
      <c r="R138" s="33">
        <f t="shared" si="105"/>
        <v>0</v>
      </c>
      <c r="S138" s="33">
        <f>S139</f>
        <v>424.99599999999998</v>
      </c>
      <c r="T138" s="102"/>
    </row>
    <row r="139" spans="1:20" s="89" customFormat="1" ht="28.5" customHeight="1" x14ac:dyDescent="0.2">
      <c r="A139" s="13"/>
      <c r="B139" s="109"/>
      <c r="C139" s="109"/>
      <c r="D139" s="109"/>
      <c r="E139" s="38" t="s">
        <v>146</v>
      </c>
      <c r="F139" s="29" t="s">
        <v>44</v>
      </c>
      <c r="G139" s="81" t="s">
        <v>10</v>
      </c>
      <c r="H139" s="81" t="s">
        <v>81</v>
      </c>
      <c r="I139" s="81" t="s">
        <v>148</v>
      </c>
      <c r="J139" s="81"/>
      <c r="K139" s="40"/>
      <c r="L139" s="33">
        <v>58257800</v>
      </c>
      <c r="M139" s="33">
        <f t="shared" ref="M139:R139" si="106">M140+M143</f>
        <v>424.99599999999998</v>
      </c>
      <c r="N139" s="33">
        <f t="shared" si="106"/>
        <v>424.99599999999998</v>
      </c>
      <c r="O139" s="33"/>
      <c r="P139" s="33">
        <f t="shared" si="106"/>
        <v>424.99599999999998</v>
      </c>
      <c r="Q139" s="33">
        <f t="shared" si="106"/>
        <v>0</v>
      </c>
      <c r="R139" s="33">
        <f t="shared" si="106"/>
        <v>0</v>
      </c>
      <c r="S139" s="33">
        <f>S140+S143</f>
        <v>424.99599999999998</v>
      </c>
      <c r="T139" s="76"/>
    </row>
    <row r="140" spans="1:20" s="89" customFormat="1" ht="31.5" customHeight="1" x14ac:dyDescent="0.2">
      <c r="A140" s="13"/>
      <c r="B140" s="81">
        <v>1</v>
      </c>
      <c r="C140" s="37">
        <v>400</v>
      </c>
      <c r="D140" s="37">
        <v>409</v>
      </c>
      <c r="E140" s="38" t="s">
        <v>151</v>
      </c>
      <c r="F140" s="29" t="s">
        <v>44</v>
      </c>
      <c r="G140" s="81" t="s">
        <v>10</v>
      </c>
      <c r="H140" s="81" t="s">
        <v>81</v>
      </c>
      <c r="I140" s="81" t="s">
        <v>152</v>
      </c>
      <c r="J140" s="81"/>
      <c r="K140" s="40">
        <v>20141</v>
      </c>
      <c r="L140" s="33">
        <v>1870000</v>
      </c>
      <c r="M140" s="32">
        <f>M141</f>
        <v>38.195999999999998</v>
      </c>
      <c r="N140" s="32">
        <f>N141</f>
        <v>38.195999999999998</v>
      </c>
      <c r="O140" s="33"/>
      <c r="P140" s="33">
        <f t="shared" ref="P140:R141" si="107">P141</f>
        <v>38.195999999999998</v>
      </c>
      <c r="Q140" s="33">
        <f t="shared" si="107"/>
        <v>0</v>
      </c>
      <c r="R140" s="33">
        <f t="shared" si="107"/>
        <v>0</v>
      </c>
      <c r="S140" s="33">
        <f>S141</f>
        <v>38.195999999999998</v>
      </c>
      <c r="T140" s="76"/>
    </row>
    <row r="141" spans="1:20" s="89" customFormat="1" ht="31.5" customHeight="1" x14ac:dyDescent="0.2">
      <c r="A141" s="62"/>
      <c r="B141" s="82"/>
      <c r="C141" s="42"/>
      <c r="D141" s="42"/>
      <c r="E141" s="38" t="s">
        <v>60</v>
      </c>
      <c r="F141" s="29" t="s">
        <v>44</v>
      </c>
      <c r="G141" s="81" t="s">
        <v>10</v>
      </c>
      <c r="H141" s="81" t="s">
        <v>81</v>
      </c>
      <c r="I141" s="81" t="s">
        <v>152</v>
      </c>
      <c r="J141" s="81" t="s">
        <v>61</v>
      </c>
      <c r="K141" s="43"/>
      <c r="L141" s="44"/>
      <c r="M141" s="32">
        <f t="shared" si="103"/>
        <v>38.195999999999998</v>
      </c>
      <c r="N141" s="32">
        <f t="shared" si="103"/>
        <v>38.195999999999998</v>
      </c>
      <c r="O141" s="45"/>
      <c r="P141" s="33">
        <f t="shared" si="107"/>
        <v>38.195999999999998</v>
      </c>
      <c r="Q141" s="33">
        <f t="shared" si="107"/>
        <v>0</v>
      </c>
      <c r="R141" s="33">
        <f t="shared" si="107"/>
        <v>0</v>
      </c>
      <c r="S141" s="33">
        <f>S142</f>
        <v>38.195999999999998</v>
      </c>
      <c r="T141" s="102"/>
    </row>
    <row r="142" spans="1:20" s="89" customFormat="1" ht="30.75" customHeight="1" x14ac:dyDescent="0.2">
      <c r="A142" s="62"/>
      <c r="B142" s="82"/>
      <c r="C142" s="42"/>
      <c r="D142" s="42"/>
      <c r="E142" s="38" t="s">
        <v>62</v>
      </c>
      <c r="F142" s="29" t="s">
        <v>44</v>
      </c>
      <c r="G142" s="81" t="s">
        <v>10</v>
      </c>
      <c r="H142" s="81" t="s">
        <v>81</v>
      </c>
      <c r="I142" s="81" t="s">
        <v>152</v>
      </c>
      <c r="J142" s="81" t="s">
        <v>63</v>
      </c>
      <c r="K142" s="43"/>
      <c r="L142" s="44"/>
      <c r="M142" s="32">
        <f>N142</f>
        <v>38.195999999999998</v>
      </c>
      <c r="N142" s="32">
        <v>38.195999999999998</v>
      </c>
      <c r="O142" s="45"/>
      <c r="P142" s="33">
        <f>S142</f>
        <v>38.195999999999998</v>
      </c>
      <c r="Q142" s="33"/>
      <c r="R142" s="34"/>
      <c r="S142" s="33">
        <v>38.195999999999998</v>
      </c>
      <c r="T142" s="102"/>
    </row>
    <row r="143" spans="1:20" s="89" customFormat="1" ht="16.5" customHeight="1" x14ac:dyDescent="0.2">
      <c r="A143" s="13"/>
      <c r="B143" s="81">
        <v>1</v>
      </c>
      <c r="C143" s="37">
        <v>400</v>
      </c>
      <c r="D143" s="37">
        <v>409</v>
      </c>
      <c r="E143" s="38" t="s">
        <v>96</v>
      </c>
      <c r="F143" s="29" t="s">
        <v>44</v>
      </c>
      <c r="G143" s="81" t="s">
        <v>10</v>
      </c>
      <c r="H143" s="81" t="s">
        <v>81</v>
      </c>
      <c r="I143" s="81" t="s">
        <v>83</v>
      </c>
      <c r="J143" s="81"/>
      <c r="K143" s="40">
        <v>20141</v>
      </c>
      <c r="L143" s="33">
        <v>1870000</v>
      </c>
      <c r="M143" s="32">
        <f>M144</f>
        <v>386.8</v>
      </c>
      <c r="N143" s="32">
        <f>N144</f>
        <v>386.8</v>
      </c>
      <c r="O143" s="33"/>
      <c r="P143" s="33">
        <f t="shared" ref="P143:R143" si="108">P144</f>
        <v>386.8</v>
      </c>
      <c r="Q143" s="33">
        <f t="shared" si="108"/>
        <v>0</v>
      </c>
      <c r="R143" s="33">
        <f t="shared" si="108"/>
        <v>0</v>
      </c>
      <c r="S143" s="33">
        <f>S144</f>
        <v>386.8</v>
      </c>
      <c r="T143" s="76"/>
    </row>
    <row r="144" spans="1:20" s="89" customFormat="1" ht="31.5" customHeight="1" x14ac:dyDescent="0.2">
      <c r="A144" s="62"/>
      <c r="B144" s="82"/>
      <c r="C144" s="42"/>
      <c r="D144" s="42"/>
      <c r="E144" s="38" t="s">
        <v>60</v>
      </c>
      <c r="F144" s="29" t="s">
        <v>44</v>
      </c>
      <c r="G144" s="81" t="s">
        <v>10</v>
      </c>
      <c r="H144" s="81" t="s">
        <v>81</v>
      </c>
      <c r="I144" s="81" t="s">
        <v>83</v>
      </c>
      <c r="J144" s="81" t="s">
        <v>61</v>
      </c>
      <c r="K144" s="43"/>
      <c r="L144" s="44"/>
      <c r="M144" s="32">
        <f t="shared" si="103"/>
        <v>386.8</v>
      </c>
      <c r="N144" s="32">
        <f t="shared" si="103"/>
        <v>386.8</v>
      </c>
      <c r="O144" s="45"/>
      <c r="P144" s="33">
        <f t="shared" ref="P144:R144" si="109">P145</f>
        <v>386.8</v>
      </c>
      <c r="Q144" s="33">
        <f t="shared" si="109"/>
        <v>0</v>
      </c>
      <c r="R144" s="33">
        <f t="shared" si="109"/>
        <v>0</v>
      </c>
      <c r="S144" s="33">
        <f>S145</f>
        <v>386.8</v>
      </c>
      <c r="T144" s="102"/>
    </row>
    <row r="145" spans="1:20" s="89" customFormat="1" ht="30.75" customHeight="1" x14ac:dyDescent="0.2">
      <c r="A145" s="62"/>
      <c r="B145" s="82"/>
      <c r="C145" s="42"/>
      <c r="D145" s="42"/>
      <c r="E145" s="38" t="s">
        <v>62</v>
      </c>
      <c r="F145" s="29" t="s">
        <v>44</v>
      </c>
      <c r="G145" s="81" t="s">
        <v>10</v>
      </c>
      <c r="H145" s="81" t="s">
        <v>81</v>
      </c>
      <c r="I145" s="81" t="s">
        <v>83</v>
      </c>
      <c r="J145" s="81" t="s">
        <v>63</v>
      </c>
      <c r="K145" s="43"/>
      <c r="L145" s="44"/>
      <c r="M145" s="32">
        <f>N145</f>
        <v>386.8</v>
      </c>
      <c r="N145" s="32">
        <v>386.8</v>
      </c>
      <c r="O145" s="45"/>
      <c r="P145" s="33">
        <f>S145</f>
        <v>386.8</v>
      </c>
      <c r="Q145" s="33"/>
      <c r="R145" s="34"/>
      <c r="S145" s="33">
        <v>386.8</v>
      </c>
      <c r="T145" s="102"/>
    </row>
    <row r="146" spans="1:20" s="89" customFormat="1" ht="33.75" customHeight="1" x14ac:dyDescent="0.25">
      <c r="B146" s="102"/>
      <c r="C146" s="102"/>
      <c r="D146" s="102"/>
      <c r="E146" s="105" t="s">
        <v>85</v>
      </c>
      <c r="F146" s="106"/>
      <c r="G146" s="106"/>
      <c r="H146" s="106"/>
      <c r="I146" s="106"/>
      <c r="J146" s="106"/>
      <c r="K146" s="106"/>
      <c r="L146" s="106"/>
      <c r="M146" s="107">
        <f>M125+M12</f>
        <v>19351.490000000002</v>
      </c>
      <c r="N146" s="107">
        <f t="shared" ref="N146:T146" si="110">N125+N12</f>
        <v>19217.39</v>
      </c>
      <c r="O146" s="107">
        <f t="shared" si="110"/>
        <v>134.1</v>
      </c>
      <c r="P146" s="107">
        <f t="shared" si="110"/>
        <v>19351.690000000002</v>
      </c>
      <c r="Q146" s="107">
        <f t="shared" si="110"/>
        <v>180626</v>
      </c>
      <c r="R146" s="107">
        <f t="shared" si="110"/>
        <v>28</v>
      </c>
      <c r="S146" s="107">
        <f t="shared" si="110"/>
        <v>19217.59</v>
      </c>
      <c r="T146" s="107">
        <f t="shared" si="110"/>
        <v>134.1</v>
      </c>
    </row>
    <row r="147" spans="1:20" ht="24.75" customHeight="1" x14ac:dyDescent="0.2"/>
  </sheetData>
  <mergeCells count="64">
    <mergeCell ref="P5:S5"/>
    <mergeCell ref="B52:D52"/>
    <mergeCell ref="B50:D50"/>
    <mergeCell ref="B13:D13"/>
    <mergeCell ref="M9:O9"/>
    <mergeCell ref="I9:I10"/>
    <mergeCell ref="B43:D43"/>
    <mergeCell ref="E7:T7"/>
    <mergeCell ref="P9:T9"/>
    <mergeCell ref="J9:J10"/>
    <mergeCell ref="B14:D14"/>
    <mergeCell ref="B38:D38"/>
    <mergeCell ref="B17:D17"/>
    <mergeCell ref="B20:D20"/>
    <mergeCell ref="B30:D30"/>
    <mergeCell ref="B33:D33"/>
    <mergeCell ref="B99:D99"/>
    <mergeCell ref="B86:D86"/>
    <mergeCell ref="B93:D93"/>
    <mergeCell ref="B87:D87"/>
    <mergeCell ref="B98:D98"/>
    <mergeCell ref="B96:D96"/>
    <mergeCell ref="B89:D89"/>
    <mergeCell ref="B35:D35"/>
    <mergeCell ref="I2:J2"/>
    <mergeCell ref="K2:L2"/>
    <mergeCell ref="M2:N2"/>
    <mergeCell ref="I5:J5"/>
    <mergeCell ref="I3:J3"/>
    <mergeCell ref="M3:N3"/>
    <mergeCell ref="K5:L5"/>
    <mergeCell ref="K3:L3"/>
    <mergeCell ref="M5:N5"/>
    <mergeCell ref="B22:D22"/>
    <mergeCell ref="G2:H2"/>
    <mergeCell ref="G3:H3"/>
    <mergeCell ref="B12:D12"/>
    <mergeCell ref="B9:B10"/>
    <mergeCell ref="H9:H10"/>
    <mergeCell ref="C2:D2"/>
    <mergeCell ref="C3:D3"/>
    <mergeCell ref="F9:F10"/>
    <mergeCell ref="G9:G10"/>
    <mergeCell ref="C5:D5"/>
    <mergeCell ref="E9:E10"/>
    <mergeCell ref="G5:H5"/>
    <mergeCell ref="B102:D102"/>
    <mergeCell ref="B106:D106"/>
    <mergeCell ref="B121:D121"/>
    <mergeCell ref="B139:D139"/>
    <mergeCell ref="B127:D127"/>
    <mergeCell ref="B105:D105"/>
    <mergeCell ref="B109:D109"/>
    <mergeCell ref="B125:D125"/>
    <mergeCell ref="B113:D113"/>
    <mergeCell ref="B79:D79"/>
    <mergeCell ref="B63:D63"/>
    <mergeCell ref="B49:D49"/>
    <mergeCell ref="B51:D51"/>
    <mergeCell ref="B48:D48"/>
    <mergeCell ref="B59:D59"/>
    <mergeCell ref="B56:D56"/>
    <mergeCell ref="B57:D57"/>
    <mergeCell ref="B53:D53"/>
  </mergeCells>
  <phoneticPr fontId="0" type="noConversion"/>
  <pageMargins left="0.39370078740157483" right="0.39370078740157483" top="0.78740157480314965" bottom="0.78740157480314965" header="0" footer="0"/>
  <pageSetup paperSize="9" scale="43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№13.1</vt:lpstr>
      <vt:lpstr>'Приложение №13.1'!Заголовки_для_печати</vt:lpstr>
      <vt:lpstr>'Приложение №13.1'!Область_печати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2017-11-24T07:15:35Z</cp:lastPrinted>
  <dcterms:created xsi:type="dcterms:W3CDTF">2014-11-07T07:56:37Z</dcterms:created>
  <dcterms:modified xsi:type="dcterms:W3CDTF">2017-11-24T07:15:36Z</dcterms:modified>
</cp:coreProperties>
</file>