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1" sheetId="2" r:id="rId1"/>
  </sheets>
  <definedNames>
    <definedName name="_xlnm._FilterDatabase" localSheetId="0" hidden="1">'Приложение №1'!$A$10:$P$10</definedName>
    <definedName name="_xlnm.Print_Titles" localSheetId="0">'Приложение №1'!$10:$10</definedName>
  </definedNames>
  <calcPr calcId="145621"/>
</workbook>
</file>

<file path=xl/calcChain.xml><?xml version="1.0" encoding="utf-8"?>
<calcChain xmlns="http://schemas.openxmlformats.org/spreadsheetml/2006/main">
  <c r="O72" i="2" l="1"/>
  <c r="P72" i="2"/>
  <c r="Q72" i="2"/>
  <c r="R72" i="2"/>
  <c r="N72" i="2"/>
  <c r="R73" i="2"/>
  <c r="O68" i="2"/>
  <c r="P68" i="2"/>
  <c r="Q68" i="2"/>
  <c r="N68" i="2"/>
  <c r="R69" i="2"/>
  <c r="R68" i="2" s="1"/>
  <c r="R67" i="2" l="1"/>
  <c r="R66" i="2" s="1"/>
  <c r="O66" i="2"/>
  <c r="O67" i="2"/>
  <c r="P67" i="2"/>
  <c r="P66" i="2" s="1"/>
  <c r="Q67" i="2"/>
  <c r="Q66" i="2" s="1"/>
  <c r="N67" i="2"/>
  <c r="N66" i="2" s="1"/>
  <c r="Q16" i="2" l="1"/>
  <c r="O56" i="2" l="1"/>
  <c r="P56" i="2"/>
  <c r="Q56" i="2"/>
  <c r="N56" i="2"/>
  <c r="R57" i="2"/>
  <c r="O32" i="2" l="1"/>
  <c r="P32" i="2"/>
  <c r="Q32" i="2"/>
  <c r="N32" i="2"/>
  <c r="R38" i="2"/>
  <c r="O18" i="2"/>
  <c r="P18" i="2"/>
  <c r="Q18" i="2"/>
  <c r="N18" i="2"/>
  <c r="R23" i="2"/>
  <c r="R35" i="2" l="1"/>
  <c r="R65" i="2" l="1"/>
  <c r="O16" i="2" l="1"/>
  <c r="P16" i="2"/>
  <c r="N16" i="2"/>
  <c r="R22" i="2" l="1"/>
  <c r="R21" i="2" l="1"/>
  <c r="R47" i="2" l="1"/>
  <c r="Q46" i="2"/>
  <c r="P46" i="2"/>
  <c r="O46" i="2"/>
  <c r="N46" i="2"/>
  <c r="R46" i="2" l="1"/>
  <c r="R58" i="2"/>
  <c r="R56" i="2" s="1"/>
  <c r="R61" i="2"/>
  <c r="R63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P74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60" i="2"/>
  <c r="P60" i="2"/>
  <c r="Q60" i="2"/>
  <c r="O62" i="2"/>
  <c r="P62" i="2"/>
  <c r="Q62" i="2"/>
  <c r="O64" i="2"/>
  <c r="P64" i="2"/>
  <c r="Q64" i="2"/>
  <c r="O71" i="2"/>
  <c r="O70" i="2" s="1"/>
  <c r="P71" i="2"/>
  <c r="P70" i="2" s="1"/>
  <c r="Q71" i="2"/>
  <c r="Q70" i="2" s="1"/>
  <c r="O74" i="2" l="1"/>
  <c r="O48" i="2"/>
  <c r="O27" i="2"/>
  <c r="P48" i="2"/>
  <c r="P27" i="2"/>
  <c r="O59" i="2"/>
  <c r="O55" i="2" s="1"/>
  <c r="Q59" i="2"/>
  <c r="P59" i="2"/>
  <c r="P55" i="2" s="1"/>
  <c r="Q15" i="2"/>
  <c r="P15" i="2"/>
  <c r="O15" i="2"/>
  <c r="Q48" i="2"/>
  <c r="P11" i="2" l="1"/>
  <c r="O11" i="2"/>
  <c r="Q55" i="2"/>
  <c r="Q11" i="2"/>
  <c r="Q74" i="2" s="1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60" i="2"/>
  <c r="R60" i="2" s="1"/>
  <c r="N62" i="2"/>
  <c r="R62" i="2" s="1"/>
  <c r="N64" i="2"/>
  <c r="R64" i="2" s="1"/>
  <c r="N71" i="2"/>
  <c r="R28" i="2" l="1"/>
  <c r="R27" i="2" s="1"/>
  <c r="N27" i="2"/>
  <c r="N70" i="2"/>
  <c r="R71" i="2"/>
  <c r="N40" i="2"/>
  <c r="R41" i="2"/>
  <c r="R40" i="2" s="1"/>
  <c r="N24" i="2"/>
  <c r="R24" i="2" s="1"/>
  <c r="R25" i="2"/>
  <c r="R44" i="2"/>
  <c r="R43" i="2" s="1"/>
  <c r="N12" i="2"/>
  <c r="R12" i="2" s="1"/>
  <c r="R13" i="2"/>
  <c r="N15" i="2"/>
  <c r="R15" i="2" s="1"/>
  <c r="N59" i="2"/>
  <c r="N48" i="2"/>
  <c r="R48" i="2" s="1"/>
  <c r="R70" i="2" l="1"/>
  <c r="N39" i="2"/>
  <c r="R39" i="2" s="1"/>
  <c r="N55" i="2"/>
  <c r="R55" i="2" s="1"/>
  <c r="R59" i="2"/>
  <c r="N11" i="2"/>
  <c r="R11" i="2" s="1"/>
  <c r="N74" i="2" l="1"/>
  <c r="R74" i="2"/>
</calcChain>
</file>

<file path=xl/sharedStrings.xml><?xml version="1.0" encoding="utf-8"?>
<sst xmlns="http://schemas.openxmlformats.org/spreadsheetml/2006/main" count="384" uniqueCount="178">
  <si>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</si>
  <si>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</si>
  <si>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</si>
  <si>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</si>
  <si>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</si>
  <si>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</si>
  <si>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</si>
  <si>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</si>
  <si>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</si>
  <si>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</si>
  <si>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</si>
  <si>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</si>
  <si>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</si>
  <si>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</si>
  <si>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</si>
  <si>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</si>
  <si>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</si>
  <si>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</si>
  <si>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</si>
  <si>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</si>
  <si>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</si>
  <si>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</si>
  <si>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</si>
  <si>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</si>
  <si>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</si>
  <si>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</si>
  <si>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</si>
  <si>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</si>
  <si>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</si>
  <si>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</si>
  <si>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</si>
  <si>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</si>
  <si>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</si>
  <si>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</si>
  <si>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</si>
  <si>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</si>
  <si>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</si>
  <si>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</si>
  <si>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</si>
  <si>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</si>
  <si>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</si>
  <si>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</si>
  <si>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</si>
  <si>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</si>
  <si>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</si>
  <si>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</si>
  <si>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</si>
  <si>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</si>
  <si>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</si>
  <si>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</si>
  <si>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</si>
  <si>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</si>
  <si>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</si>
  <si>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</si>
  <si>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</si>
  <si>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</si>
  <si>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</si>
  <si>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</si>
  <si>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</si>
  <si>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</si>
  <si>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</si>
  <si>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</si>
  <si>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</si>
  <si>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</si>
  <si>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</si>
  <si>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</si>
  <si>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</si>
  <si>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</si>
  <si>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</si>
  <si>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</si>
  <si>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</si>
  <si>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</si>
  <si>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</si>
  <si>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</si>
  <si>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</si>
  <si>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</si>
  <si>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</si>
  <si>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</si>
  <si>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</si>
  <si>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</si>
  <si>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</si>
  <si>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</si>
  <si>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</si>
  <si>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</si>
  <si>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</si>
  <si>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</si>
  <si>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</si>
  <si>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</si>
  <si>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</si>
  <si>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</si>
  <si>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</si>
  <si>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</si>
  <si>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</si>
  <si>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</si>
  <si>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</si>
  <si>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</si>
  <si>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</si>
  <si>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</si>
  <si>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</si>
  <si>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</si>
  <si>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</si>
  <si>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</si>
  <si>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</si>
  <si>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</si>
  <si>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</si>
  <si>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</si>
  <si>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</si>
  <si>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</si>
  <si>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</si>
  <si>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</si>
  <si>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</si>
  <si>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</si>
  <si>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</si>
  <si>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</si>
  <si>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</si>
  <si>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</si>
  <si>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</si>
  <si>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</si>
  <si>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</si>
  <si>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</si>
  <si>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</si>
  <si>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</si>
  <si>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</si>
  <si>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</si>
  <si>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</si>
  <si>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</si>
  <si>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</si>
  <si>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</si>
  <si>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</si>
  <si>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</si>
  <si>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</si>
  <si>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</si>
  <si>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</si>
  <si>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</si>
  <si>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</si>
  <si>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</si>
  <si>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</si>
  <si>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</si>
  <si>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</si>
  <si>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</si>
  <si>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</si>
  <si>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</si>
  <si>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</si>
  <si>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</si>
  <si>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</si>
  <si>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</si>
  <si>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</si>
  <si>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</si>
  <si>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</si>
  <si>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</si>
  <si>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</si>
  <si>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</si>
  <si>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</si>
  <si>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</si>
  <si>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</si>
  <si>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</si>
  <si>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</si>
  <si>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</si>
  <si>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</si>
  <si>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</si>
  <si>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</si>
  <si>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</si>
  <si>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Приложение 2</t>
  </si>
  <si>
    <t>Утверждено РСД от 23.07.15 №113</t>
  </si>
  <si>
    <t>5.1.2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</si>
  <si>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</si>
  <si>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</si>
  <si>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07</t>
  </si>
  <si>
    <t>Образование</t>
  </si>
  <si>
    <t>7.1</t>
  </si>
  <si>
    <t>7.1.1</t>
  </si>
  <si>
    <t>Молодежная политика и оздоровление детей</t>
  </si>
  <si>
    <t>Проведение мероприятий для детей и молодежи</t>
  </si>
  <si>
    <t>5030431</t>
  </si>
  <si>
    <t>6.1.1.1</t>
  </si>
  <si>
    <t>7.1.1.1</t>
  </si>
  <si>
    <t xml:space="preserve">Межбюджетные трансферты </t>
  </si>
  <si>
    <t>от 17.09.2015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</si>
</sst>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view="pageBreakPreview" topLeftCell="B55" zoomScaleNormal="75" zoomScaleSheetLayoutView="100" workbookViewId="0">
      <selection activeCell="R74" sqref="R74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162</v>
      </c>
    </row>
    <row r="2" spans="1:18" ht="15" x14ac:dyDescent="0.2">
      <c r="Q2" s="5" t="s">
        <v>139</v>
      </c>
    </row>
    <row r="3" spans="1:18" ht="15" x14ac:dyDescent="0.2">
      <c r="Q3" s="5" t="s">
        <v>140</v>
      </c>
    </row>
    <row r="4" spans="1:18" ht="15" x14ac:dyDescent="0.2">
      <c r="Q4" s="5" t="s">
        <v>177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105" t="s">
        <v>23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99" t="s">
        <v>124</v>
      </c>
      <c r="C8" s="99"/>
      <c r="D8" s="10"/>
      <c r="E8" s="10"/>
      <c r="F8" s="101" t="s">
        <v>120</v>
      </c>
      <c r="G8" s="99" t="s">
        <v>123</v>
      </c>
      <c r="H8" s="99" t="s">
        <v>122</v>
      </c>
      <c r="I8" s="99" t="s">
        <v>121</v>
      </c>
      <c r="J8" s="99" t="s">
        <v>120</v>
      </c>
      <c r="K8" s="99" t="s">
        <v>119</v>
      </c>
      <c r="L8" s="3"/>
      <c r="M8" s="2"/>
      <c r="N8" s="102" t="s">
        <v>163</v>
      </c>
      <c r="O8" s="1"/>
      <c r="P8" s="9"/>
      <c r="Q8" s="103" t="s">
        <v>138</v>
      </c>
      <c r="R8" s="100" t="s">
        <v>141</v>
      </c>
    </row>
    <row r="9" spans="1:18" ht="38.25" customHeight="1" x14ac:dyDescent="0.2">
      <c r="A9" s="11"/>
      <c r="B9" s="100"/>
      <c r="C9" s="100"/>
      <c r="D9" s="12" t="s">
        <v>118</v>
      </c>
      <c r="E9" s="12" t="s">
        <v>117</v>
      </c>
      <c r="F9" s="102"/>
      <c r="G9" s="100"/>
      <c r="H9" s="100"/>
      <c r="I9" s="100"/>
      <c r="J9" s="100"/>
      <c r="K9" s="100"/>
      <c r="L9" s="13" t="s">
        <v>116</v>
      </c>
      <c r="M9" s="14" t="s">
        <v>115</v>
      </c>
      <c r="N9" s="106"/>
      <c r="O9" s="15"/>
      <c r="P9" s="1"/>
      <c r="Q9" s="104"/>
      <c r="R9" s="107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12747.41092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275.26724999999999</v>
      </c>
      <c r="R11" s="26">
        <f>N11+Q11</f>
        <v>13022.678170000001</v>
      </c>
    </row>
    <row r="12" spans="1:18" ht="29.25" customHeight="1" x14ac:dyDescent="0.2">
      <c r="A12" s="11"/>
      <c r="B12" s="27" t="s">
        <v>112</v>
      </c>
      <c r="C12" s="93"/>
      <c r="D12" s="93"/>
      <c r="E12" s="93"/>
      <c r="F12" s="94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1345</v>
      </c>
      <c r="O12" s="32">
        <f t="shared" ref="O12:Q12" si="1">O13</f>
        <v>30100</v>
      </c>
      <c r="P12" s="32">
        <f t="shared" si="1"/>
        <v>0</v>
      </c>
      <c r="Q12" s="81">
        <f t="shared" si="1"/>
        <v>0</v>
      </c>
      <c r="R12" s="32">
        <f>N12+Q12</f>
        <v>1345</v>
      </c>
    </row>
    <row r="13" spans="1:18" ht="16.5" customHeight="1" x14ac:dyDescent="0.2">
      <c r="A13" s="11"/>
      <c r="B13" s="33" t="s">
        <v>110</v>
      </c>
      <c r="C13" s="91"/>
      <c r="D13" s="91"/>
      <c r="E13" s="91"/>
      <c r="F13" s="92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1345</v>
      </c>
      <c r="O13" s="39">
        <f t="shared" ref="O13:Q13" si="2">O14</f>
        <v>30100</v>
      </c>
      <c r="P13" s="39">
        <f t="shared" si="2"/>
        <v>0</v>
      </c>
      <c r="Q13" s="82">
        <f t="shared" si="2"/>
        <v>0</v>
      </c>
      <c r="R13" s="39">
        <f t="shared" ref="R13:R37" si="3">N13+Q13</f>
        <v>1345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1345</v>
      </c>
      <c r="O14" s="45">
        <v>30100</v>
      </c>
      <c r="P14" s="1"/>
      <c r="Q14" s="78"/>
      <c r="R14" s="39">
        <f t="shared" si="3"/>
        <v>1345</v>
      </c>
    </row>
    <row r="15" spans="1:18" ht="59.25" customHeight="1" x14ac:dyDescent="0.2">
      <c r="A15" s="11"/>
      <c r="B15" s="46" t="s">
        <v>106</v>
      </c>
      <c r="C15" s="95"/>
      <c r="D15" s="95"/>
      <c r="E15" s="95"/>
      <c r="F15" s="95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5320.4264599999997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387.66779000000002</v>
      </c>
      <c r="R15" s="32">
        <f t="shared" si="3"/>
        <v>5708.0942500000001</v>
      </c>
    </row>
    <row r="16" spans="1:18" ht="31.5" customHeight="1" x14ac:dyDescent="0.2">
      <c r="A16" s="11"/>
      <c r="B16" s="40" t="s">
        <v>105</v>
      </c>
      <c r="C16" s="91"/>
      <c r="D16" s="91"/>
      <c r="E16" s="91"/>
      <c r="F16" s="91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5060.4264599999997</v>
      </c>
      <c r="O16" s="39">
        <f t="shared" ref="O16:R16" si="5">O17</f>
        <v>30208</v>
      </c>
      <c r="P16" s="39">
        <f t="shared" si="5"/>
        <v>0</v>
      </c>
      <c r="Q16" s="82">
        <f t="shared" si="5"/>
        <v>407.66779000000002</v>
      </c>
      <c r="R16" s="39">
        <f t="shared" si="5"/>
        <v>5468.0942500000001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5060.4264599999997</v>
      </c>
      <c r="O17" s="45">
        <v>30208</v>
      </c>
      <c r="P17" s="1"/>
      <c r="Q17" s="78">
        <v>407.66779000000002</v>
      </c>
      <c r="R17" s="39">
        <f t="shared" si="3"/>
        <v>5468.0942500000001</v>
      </c>
    </row>
    <row r="18" spans="1:18" ht="31.5" customHeight="1" x14ac:dyDescent="0.2">
      <c r="A18" s="11"/>
      <c r="B18" s="40" t="s">
        <v>136</v>
      </c>
      <c r="C18" s="91"/>
      <c r="D18" s="91"/>
      <c r="E18" s="91"/>
      <c r="F18" s="91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260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-20</v>
      </c>
      <c r="R18" s="39">
        <f t="shared" si="6"/>
        <v>240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50</v>
      </c>
      <c r="O19" s="45">
        <v>30100</v>
      </c>
      <c r="P19" s="1"/>
      <c r="Q19" s="78"/>
      <c r="R19" s="39">
        <f t="shared" si="3"/>
        <v>50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50</v>
      </c>
      <c r="O20" s="45">
        <v>30100</v>
      </c>
      <c r="P20" s="1"/>
      <c r="Q20" s="78"/>
      <c r="R20" s="39">
        <f t="shared" si="3"/>
        <v>50</v>
      </c>
    </row>
    <row r="21" spans="1:18" ht="17.25" customHeight="1" x14ac:dyDescent="0.2">
      <c r="A21" s="11"/>
      <c r="B21" s="76" t="s">
        <v>155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153</v>
      </c>
      <c r="H21" s="35" t="s">
        <v>24</v>
      </c>
      <c r="I21" s="76" t="s">
        <v>26</v>
      </c>
      <c r="J21" s="76" t="s">
        <v>102</v>
      </c>
      <c r="K21" s="76" t="s">
        <v>152</v>
      </c>
      <c r="L21" s="44">
        <v>30201</v>
      </c>
      <c r="M21" s="49">
        <v>159000</v>
      </c>
      <c r="N21" s="39">
        <v>60.2</v>
      </c>
      <c r="O21" s="45">
        <v>30100</v>
      </c>
      <c r="P21" s="1"/>
      <c r="Q21" s="78"/>
      <c r="R21" s="39">
        <f t="shared" ref="R21" si="7">N21+Q21</f>
        <v>60.2</v>
      </c>
    </row>
    <row r="22" spans="1:18" ht="17.25" customHeight="1" x14ac:dyDescent="0.2">
      <c r="A22" s="11"/>
      <c r="B22" s="76" t="s">
        <v>156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17</v>
      </c>
      <c r="O22" s="45">
        <v>30100</v>
      </c>
      <c r="P22" s="1"/>
      <c r="Q22" s="78">
        <v>10</v>
      </c>
      <c r="R22" s="39">
        <f t="shared" ref="R22" si="8">N22+Q22</f>
        <v>27</v>
      </c>
    </row>
    <row r="23" spans="1:18" ht="17.25" customHeight="1" x14ac:dyDescent="0.2">
      <c r="A23" s="11"/>
      <c r="B23" s="79" t="s">
        <v>158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159</v>
      </c>
      <c r="H23" s="35" t="s">
        <v>24</v>
      </c>
      <c r="I23" s="79" t="s">
        <v>26</v>
      </c>
      <c r="J23" s="79" t="s">
        <v>102</v>
      </c>
      <c r="K23" s="79" t="s">
        <v>160</v>
      </c>
      <c r="L23" s="44">
        <v>30201</v>
      </c>
      <c r="M23" s="49">
        <v>159000</v>
      </c>
      <c r="N23" s="39">
        <v>82.8</v>
      </c>
      <c r="O23" s="45">
        <v>30100</v>
      </c>
      <c r="P23" s="1"/>
      <c r="Q23" s="78">
        <v>-30</v>
      </c>
      <c r="R23" s="39">
        <f t="shared" ref="R23" si="9">N23+Q23</f>
        <v>52.8</v>
      </c>
    </row>
    <row r="24" spans="1:18" ht="16.5" customHeight="1" x14ac:dyDescent="0.2">
      <c r="A24" s="11"/>
      <c r="B24" s="27" t="s">
        <v>101</v>
      </c>
      <c r="C24" s="93"/>
      <c r="D24" s="93"/>
      <c r="E24" s="93"/>
      <c r="F24" s="94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91"/>
      <c r="D25" s="91"/>
      <c r="E25" s="91"/>
      <c r="F25" s="92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3"/>
      <c r="D27" s="93"/>
      <c r="E27" s="93"/>
      <c r="F27" s="94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6031.9844600000006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-112.40054000000001</v>
      </c>
      <c r="R27" s="32">
        <f t="shared" si="12"/>
        <v>5919.58392</v>
      </c>
    </row>
    <row r="28" spans="1:18" ht="16.5" customHeight="1" x14ac:dyDescent="0.2">
      <c r="A28" s="11"/>
      <c r="B28" s="33" t="s">
        <v>94</v>
      </c>
      <c r="C28" s="91"/>
      <c r="D28" s="91"/>
      <c r="E28" s="91"/>
      <c r="F28" s="92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91"/>
      <c r="D30" s="91"/>
      <c r="E30" s="91"/>
      <c r="F30" s="91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120</v>
      </c>
      <c r="O30" s="39">
        <f t="shared" ref="O30:Q30" si="14">O31</f>
        <v>30100</v>
      </c>
      <c r="P30" s="39">
        <f t="shared" si="14"/>
        <v>0</v>
      </c>
      <c r="Q30" s="82">
        <f t="shared" si="14"/>
        <v>-50</v>
      </c>
      <c r="R30" s="39">
        <f t="shared" si="3"/>
        <v>70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120</v>
      </c>
      <c r="O31" s="45">
        <v>30100</v>
      </c>
      <c r="P31" s="1"/>
      <c r="Q31" s="78">
        <v>-50</v>
      </c>
      <c r="R31" s="39">
        <f t="shared" si="3"/>
        <v>70</v>
      </c>
    </row>
    <row r="32" spans="1:18" ht="19.5" customHeight="1" x14ac:dyDescent="0.2">
      <c r="A32" s="11"/>
      <c r="B32" s="40" t="s">
        <v>148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5796.9844600000006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-62.400540000000007</v>
      </c>
      <c r="R32" s="39">
        <f t="shared" si="15"/>
        <v>5734.58392</v>
      </c>
    </row>
    <row r="33" spans="1:18" ht="29.25" customHeight="1" x14ac:dyDescent="0.2">
      <c r="A33" s="11"/>
      <c r="B33" s="40" t="s">
        <v>149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3831.4</v>
      </c>
      <c r="O33" s="45">
        <v>30100</v>
      </c>
      <c r="P33" s="1"/>
      <c r="Q33" s="78"/>
      <c r="R33" s="39">
        <f t="shared" si="3"/>
        <v>3831.4</v>
      </c>
    </row>
    <row r="34" spans="1:18" ht="29.25" customHeight="1" x14ac:dyDescent="0.2">
      <c r="A34" s="11"/>
      <c r="B34" s="40" t="s">
        <v>150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80</v>
      </c>
      <c r="O34" s="45">
        <v>30100</v>
      </c>
      <c r="P34" s="1"/>
      <c r="Q34" s="78">
        <v>-54.400539999999999</v>
      </c>
      <c r="R34" s="39">
        <f t="shared" si="3"/>
        <v>25.599460000000001</v>
      </c>
    </row>
    <row r="35" spans="1:18" ht="29.25" customHeight="1" x14ac:dyDescent="0.2">
      <c r="A35" s="11"/>
      <c r="B35" s="77" t="s">
        <v>151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157</v>
      </c>
      <c r="L35" s="44">
        <v>30201</v>
      </c>
      <c r="M35" s="49">
        <v>9353337.2699999996</v>
      </c>
      <c r="N35" s="39">
        <v>5</v>
      </c>
      <c r="O35" s="45">
        <v>30100</v>
      </c>
      <c r="P35" s="1"/>
      <c r="Q35" s="78"/>
      <c r="R35" s="39">
        <f t="shared" ref="R35" si="16">N35+Q35</f>
        <v>5</v>
      </c>
    </row>
    <row r="36" spans="1:18" ht="29.25" customHeight="1" x14ac:dyDescent="0.2">
      <c r="A36" s="11"/>
      <c r="B36" s="40" t="s">
        <v>151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1871.29</v>
      </c>
      <c r="O36" s="45">
        <v>30100</v>
      </c>
      <c r="P36" s="1"/>
      <c r="Q36" s="78">
        <v>-10</v>
      </c>
      <c r="R36" s="39">
        <f t="shared" si="3"/>
        <v>1861.29</v>
      </c>
    </row>
    <row r="37" spans="1:18" ht="16.5" customHeight="1" x14ac:dyDescent="0.2">
      <c r="A37" s="11"/>
      <c r="B37" s="53" t="s">
        <v>154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8.2944600000000008</v>
      </c>
      <c r="O37" s="45">
        <v>30100</v>
      </c>
      <c r="P37" s="1"/>
      <c r="Q37" s="83"/>
      <c r="R37" s="39">
        <f t="shared" si="3"/>
        <v>8.2944600000000008</v>
      </c>
    </row>
    <row r="38" spans="1:18" ht="16.5" customHeight="1" x14ac:dyDescent="0.2">
      <c r="A38" s="11"/>
      <c r="B38" s="53" t="s">
        <v>161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159</v>
      </c>
      <c r="H38" s="35" t="s">
        <v>24</v>
      </c>
      <c r="I38" s="53">
        <v>13</v>
      </c>
      <c r="J38" s="53" t="s">
        <v>34</v>
      </c>
      <c r="K38" s="53" t="s">
        <v>160</v>
      </c>
      <c r="L38" s="57">
        <v>30201</v>
      </c>
      <c r="M38" s="58">
        <v>500000</v>
      </c>
      <c r="N38" s="59">
        <v>1</v>
      </c>
      <c r="O38" s="45">
        <v>30100</v>
      </c>
      <c r="P38" s="1"/>
      <c r="Q38" s="84">
        <v>2</v>
      </c>
      <c r="R38" s="39">
        <f t="shared" ref="R38" si="17">N38+Q38</f>
        <v>3</v>
      </c>
    </row>
    <row r="39" spans="1:18" ht="16.5" customHeight="1" x14ac:dyDescent="0.25">
      <c r="A39" s="11"/>
      <c r="B39" s="20" t="s">
        <v>82</v>
      </c>
      <c r="C39" s="97"/>
      <c r="D39" s="97"/>
      <c r="E39" s="97"/>
      <c r="F39" s="98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0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93"/>
      <c r="D40" s="93"/>
      <c r="E40" s="93"/>
      <c r="F40" s="94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0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91"/>
      <c r="D41" s="91"/>
      <c r="E41" s="91"/>
      <c r="F41" s="92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0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/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96"/>
      <c r="D43" s="96"/>
      <c r="E43" s="96"/>
      <c r="F43" s="96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65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-40</v>
      </c>
      <c r="R43" s="26">
        <f t="shared" si="21"/>
        <v>25</v>
      </c>
    </row>
    <row r="44" spans="1:18" ht="29.25" customHeight="1" x14ac:dyDescent="0.2">
      <c r="A44" s="11"/>
      <c r="B44" s="46" t="s">
        <v>73</v>
      </c>
      <c r="C44" s="95"/>
      <c r="D44" s="95"/>
      <c r="E44" s="95"/>
      <c r="F44" s="95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60</v>
      </c>
      <c r="O44" s="32">
        <f t="shared" ref="O44:Q46" si="22">O45</f>
        <v>30100</v>
      </c>
      <c r="P44" s="32">
        <f t="shared" si="22"/>
        <v>0</v>
      </c>
      <c r="Q44" s="81">
        <f t="shared" si="22"/>
        <v>-40</v>
      </c>
      <c r="R44" s="32">
        <f t="shared" ref="R44:R49" si="23">N44+Q44</f>
        <v>20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60</v>
      </c>
      <c r="O45" s="45">
        <v>30100</v>
      </c>
      <c r="P45" s="1"/>
      <c r="Q45" s="78">
        <v>-40</v>
      </c>
      <c r="R45" s="39">
        <f t="shared" si="23"/>
        <v>20</v>
      </c>
    </row>
    <row r="46" spans="1:18" ht="29.25" customHeight="1" x14ac:dyDescent="0.2">
      <c r="A46" s="11"/>
      <c r="B46" s="75" t="s">
        <v>142</v>
      </c>
      <c r="C46" s="95"/>
      <c r="D46" s="95"/>
      <c r="E46" s="95"/>
      <c r="F46" s="95"/>
      <c r="G46" s="47" t="s">
        <v>146</v>
      </c>
      <c r="H46" s="75" t="s">
        <v>37</v>
      </c>
      <c r="I46" s="75" t="s">
        <v>144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143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147</v>
      </c>
      <c r="H47" s="74" t="s">
        <v>37</v>
      </c>
      <c r="I47" s="74" t="s">
        <v>144</v>
      </c>
      <c r="J47" s="74" t="s">
        <v>145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96"/>
      <c r="D48" s="96"/>
      <c r="E48" s="96"/>
      <c r="F48" s="96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1670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20</v>
      </c>
      <c r="R48" s="26">
        <f t="shared" si="23"/>
        <v>1690</v>
      </c>
    </row>
    <row r="49" spans="1:18" ht="16.5" customHeight="1" x14ac:dyDescent="0.2">
      <c r="A49" s="11"/>
      <c r="B49" s="46" t="s">
        <v>66</v>
      </c>
      <c r="C49" s="95"/>
      <c r="D49" s="95"/>
      <c r="E49" s="95"/>
      <c r="F49" s="95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91"/>
      <c r="D52" s="91"/>
      <c r="E52" s="91"/>
      <c r="F52" s="91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5"/>
      <c r="D53" s="95"/>
      <c r="E53" s="95"/>
      <c r="F53" s="95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620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20</v>
      </c>
      <c r="R53" s="32">
        <f t="shared" si="26"/>
        <v>640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620</v>
      </c>
      <c r="O54" s="45">
        <v>30100</v>
      </c>
      <c r="P54" s="1"/>
      <c r="Q54" s="78">
        <v>20</v>
      </c>
      <c r="R54" s="39">
        <f t="shared" si="26"/>
        <v>640</v>
      </c>
    </row>
    <row r="55" spans="1:18" ht="16.5" customHeight="1" x14ac:dyDescent="0.25">
      <c r="A55" s="11"/>
      <c r="B55" s="60" t="s">
        <v>18</v>
      </c>
      <c r="C55" s="96"/>
      <c r="D55" s="96"/>
      <c r="E55" s="96"/>
      <c r="F55" s="96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N56+N59</f>
        <v>3048.6890000000003</v>
      </c>
      <c r="O55" s="26">
        <f>O56+O59</f>
        <v>90300</v>
      </c>
      <c r="P55" s="26">
        <f>P56+P59</f>
        <v>0</v>
      </c>
      <c r="Q55" s="80">
        <f>Q56+Q59</f>
        <v>884.61748</v>
      </c>
      <c r="R55" s="26">
        <f>N55+Q55</f>
        <v>3933.3064800000002</v>
      </c>
    </row>
    <row r="56" spans="1:18" ht="16.5" customHeight="1" x14ac:dyDescent="0.2">
      <c r="A56" s="11"/>
      <c r="B56" s="46" t="s">
        <v>16</v>
      </c>
      <c r="C56" s="95"/>
      <c r="D56" s="95"/>
      <c r="E56" s="95"/>
      <c r="F56" s="95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SUM(N57:N58)</f>
        <v>533</v>
      </c>
      <c r="O56" s="32">
        <f t="shared" ref="O56:R56" si="28">SUM(O57:O58)</f>
        <v>0</v>
      </c>
      <c r="P56" s="32">
        <f t="shared" si="28"/>
        <v>0</v>
      </c>
      <c r="Q56" s="32">
        <f t="shared" si="28"/>
        <v>1068</v>
      </c>
      <c r="R56" s="32">
        <f t="shared" si="28"/>
        <v>1601</v>
      </c>
    </row>
    <row r="57" spans="1:18" ht="57.75" customHeight="1" x14ac:dyDescent="0.2">
      <c r="A57" s="11"/>
      <c r="B57" s="85" t="s">
        <v>14</v>
      </c>
      <c r="C57" s="85"/>
      <c r="D57" s="85"/>
      <c r="E57" s="85"/>
      <c r="F57" s="85"/>
      <c r="G57" s="42" t="s">
        <v>165</v>
      </c>
      <c r="H57" s="85" t="s">
        <v>45</v>
      </c>
      <c r="I57" s="85" t="s">
        <v>24</v>
      </c>
      <c r="J57" s="85" t="s">
        <v>10</v>
      </c>
      <c r="K57" s="85" t="s">
        <v>27</v>
      </c>
      <c r="L57" s="44"/>
      <c r="M57" s="49">
        <v>2440766.67</v>
      </c>
      <c r="N57" s="39">
        <v>0</v>
      </c>
      <c r="O57" s="45"/>
      <c r="P57" s="1"/>
      <c r="Q57" s="78">
        <v>1001</v>
      </c>
      <c r="R57" s="39">
        <f t="shared" ref="R57" si="29">N57+Q57</f>
        <v>1001</v>
      </c>
    </row>
    <row r="58" spans="1:18" ht="30.75" customHeight="1" x14ac:dyDescent="0.2">
      <c r="A58" s="11"/>
      <c r="B58" s="40" t="s">
        <v>164</v>
      </c>
      <c r="C58" s="40"/>
      <c r="D58" s="40"/>
      <c r="E58" s="40"/>
      <c r="F58" s="40"/>
      <c r="G58" s="42" t="s">
        <v>127</v>
      </c>
      <c r="H58" s="40" t="s">
        <v>45</v>
      </c>
      <c r="I58" s="40" t="s">
        <v>24</v>
      </c>
      <c r="J58" s="40" t="s">
        <v>47</v>
      </c>
      <c r="K58" s="40" t="s">
        <v>27</v>
      </c>
      <c r="L58" s="44"/>
      <c r="M58" s="49">
        <v>2440766.67</v>
      </c>
      <c r="N58" s="39">
        <v>533</v>
      </c>
      <c r="O58" s="45"/>
      <c r="P58" s="1"/>
      <c r="Q58" s="78">
        <v>67</v>
      </c>
      <c r="R58" s="39">
        <f t="shared" ref="R58:R65" si="30">N58+Q58</f>
        <v>600</v>
      </c>
    </row>
    <row r="59" spans="1:18" ht="16.5" customHeight="1" x14ac:dyDescent="0.2">
      <c r="A59" s="11"/>
      <c r="B59" s="46" t="s">
        <v>13</v>
      </c>
      <c r="C59" s="46">
        <v>1</v>
      </c>
      <c r="D59" s="69">
        <v>500</v>
      </c>
      <c r="E59" s="69">
        <v>501</v>
      </c>
      <c r="F59" s="65" t="s">
        <v>10</v>
      </c>
      <c r="G59" s="47" t="s">
        <v>46</v>
      </c>
      <c r="H59" s="46" t="s">
        <v>45</v>
      </c>
      <c r="I59" s="46" t="s">
        <v>37</v>
      </c>
      <c r="J59" s="46"/>
      <c r="K59" s="46"/>
      <c r="L59" s="66">
        <v>20141</v>
      </c>
      <c r="M59" s="67">
        <v>2440766.67</v>
      </c>
      <c r="N59" s="32">
        <f>N60+N62+N64</f>
        <v>2515.6890000000003</v>
      </c>
      <c r="O59" s="32">
        <f t="shared" ref="O59:Q59" si="31">O60+O62+O64</f>
        <v>90300</v>
      </c>
      <c r="P59" s="32">
        <f t="shared" si="31"/>
        <v>0</v>
      </c>
      <c r="Q59" s="81">
        <f t="shared" si="31"/>
        <v>-183.38252</v>
      </c>
      <c r="R59" s="32">
        <f t="shared" si="30"/>
        <v>2332.3064800000002</v>
      </c>
    </row>
    <row r="60" spans="1:18" ht="18" customHeight="1" x14ac:dyDescent="0.2">
      <c r="A60" s="11"/>
      <c r="B60" s="40" t="s">
        <v>12</v>
      </c>
      <c r="C60" s="40">
        <v>1</v>
      </c>
      <c r="D60" s="41">
        <v>500</v>
      </c>
      <c r="E60" s="41">
        <v>502</v>
      </c>
      <c r="F60" s="36" t="s">
        <v>5</v>
      </c>
      <c r="G60" s="42" t="s">
        <v>48</v>
      </c>
      <c r="H60" s="40" t="s">
        <v>45</v>
      </c>
      <c r="I60" s="40" t="s">
        <v>37</v>
      </c>
      <c r="J60" s="40" t="s">
        <v>49</v>
      </c>
      <c r="K60" s="36"/>
      <c r="L60" s="44">
        <v>20124</v>
      </c>
      <c r="M60" s="49">
        <v>2749700</v>
      </c>
      <c r="N60" s="39">
        <f>N61</f>
        <v>540</v>
      </c>
      <c r="O60" s="39">
        <f t="shared" ref="O60:Q60" si="32">O61</f>
        <v>30100</v>
      </c>
      <c r="P60" s="39">
        <f t="shared" si="32"/>
        <v>0</v>
      </c>
      <c r="Q60" s="82">
        <f t="shared" si="32"/>
        <v>0</v>
      </c>
      <c r="R60" s="39">
        <f t="shared" si="30"/>
        <v>540</v>
      </c>
    </row>
    <row r="61" spans="1:18" ht="29.25" customHeight="1" x14ac:dyDescent="0.2">
      <c r="A61" s="11"/>
      <c r="B61" s="40" t="s">
        <v>11</v>
      </c>
      <c r="C61" s="40">
        <v>1</v>
      </c>
      <c r="D61" s="41">
        <v>500</v>
      </c>
      <c r="E61" s="41">
        <v>502</v>
      </c>
      <c r="F61" s="36" t="s">
        <v>5</v>
      </c>
      <c r="G61" s="42" t="s">
        <v>127</v>
      </c>
      <c r="H61" s="40" t="s">
        <v>45</v>
      </c>
      <c r="I61" s="40" t="s">
        <v>37</v>
      </c>
      <c r="J61" s="40" t="s">
        <v>49</v>
      </c>
      <c r="K61" s="40">
        <v>244</v>
      </c>
      <c r="L61" s="44">
        <v>20124</v>
      </c>
      <c r="M61" s="49">
        <v>2749700</v>
      </c>
      <c r="N61" s="39">
        <v>540</v>
      </c>
      <c r="O61" s="45">
        <v>30100</v>
      </c>
      <c r="P61" s="1"/>
      <c r="Q61" s="78"/>
      <c r="R61" s="39">
        <f t="shared" si="30"/>
        <v>540</v>
      </c>
    </row>
    <row r="62" spans="1:18" ht="18" customHeight="1" x14ac:dyDescent="0.2">
      <c r="A62" s="11"/>
      <c r="B62" s="40" t="s">
        <v>9</v>
      </c>
      <c r="C62" s="91"/>
      <c r="D62" s="91"/>
      <c r="E62" s="91"/>
      <c r="F62" s="91"/>
      <c r="G62" s="42" t="s">
        <v>50</v>
      </c>
      <c r="H62" s="40" t="s">
        <v>45</v>
      </c>
      <c r="I62" s="40" t="s">
        <v>37</v>
      </c>
      <c r="J62" s="40" t="s">
        <v>51</v>
      </c>
      <c r="K62" s="40" t="s">
        <v>125</v>
      </c>
      <c r="L62" s="44"/>
      <c r="M62" s="49">
        <v>30000</v>
      </c>
      <c r="N62" s="39">
        <f>N63</f>
        <v>200</v>
      </c>
      <c r="O62" s="39">
        <f t="shared" ref="O62:Q62" si="33">O63</f>
        <v>30100</v>
      </c>
      <c r="P62" s="39">
        <f t="shared" si="33"/>
        <v>0</v>
      </c>
      <c r="Q62" s="82">
        <f t="shared" si="33"/>
        <v>0</v>
      </c>
      <c r="R62" s="39">
        <f t="shared" si="30"/>
        <v>200</v>
      </c>
    </row>
    <row r="63" spans="1:18" ht="29.25" customHeight="1" x14ac:dyDescent="0.2">
      <c r="A63" s="11"/>
      <c r="B63" s="40" t="s">
        <v>8</v>
      </c>
      <c r="C63" s="40">
        <v>1</v>
      </c>
      <c r="D63" s="41">
        <v>500</v>
      </c>
      <c r="E63" s="41">
        <v>502</v>
      </c>
      <c r="F63" s="36" t="s">
        <v>4</v>
      </c>
      <c r="G63" s="42" t="s">
        <v>127</v>
      </c>
      <c r="H63" s="40" t="s">
        <v>45</v>
      </c>
      <c r="I63" s="40" t="s">
        <v>37</v>
      </c>
      <c r="J63" s="40" t="s">
        <v>51</v>
      </c>
      <c r="K63" s="40">
        <v>244</v>
      </c>
      <c r="L63" s="44">
        <v>30201</v>
      </c>
      <c r="M63" s="49">
        <v>30000</v>
      </c>
      <c r="N63" s="39">
        <v>200</v>
      </c>
      <c r="O63" s="45">
        <v>30100</v>
      </c>
      <c r="P63" s="1"/>
      <c r="Q63" s="83"/>
      <c r="R63" s="39">
        <f t="shared" si="30"/>
        <v>200</v>
      </c>
    </row>
    <row r="64" spans="1:18" ht="18" customHeight="1" x14ac:dyDescent="0.2">
      <c r="A64" s="11"/>
      <c r="B64" s="40" t="s">
        <v>7</v>
      </c>
      <c r="C64" s="91"/>
      <c r="D64" s="91"/>
      <c r="E64" s="91"/>
      <c r="F64" s="91"/>
      <c r="G64" s="42" t="s">
        <v>52</v>
      </c>
      <c r="H64" s="40" t="s">
        <v>45</v>
      </c>
      <c r="I64" s="40" t="s">
        <v>37</v>
      </c>
      <c r="J64" s="40" t="s">
        <v>53</v>
      </c>
      <c r="K64" s="40" t="s">
        <v>125</v>
      </c>
      <c r="L64" s="44"/>
      <c r="M64" s="49">
        <v>30000</v>
      </c>
      <c r="N64" s="39">
        <f>N65</f>
        <v>1775.6890000000001</v>
      </c>
      <c r="O64" s="39">
        <f t="shared" ref="O64:Q64" si="34">O65</f>
        <v>30100</v>
      </c>
      <c r="P64" s="39">
        <f t="shared" si="34"/>
        <v>0</v>
      </c>
      <c r="Q64" s="82">
        <f t="shared" si="34"/>
        <v>-183.38252</v>
      </c>
      <c r="R64" s="39">
        <f t="shared" si="30"/>
        <v>1592.3064800000002</v>
      </c>
    </row>
    <row r="65" spans="1:18" ht="29.25" customHeight="1" x14ac:dyDescent="0.2">
      <c r="A65" s="11"/>
      <c r="B65" s="43" t="s">
        <v>6</v>
      </c>
      <c r="C65" s="43">
        <v>1</v>
      </c>
      <c r="D65" s="50">
        <v>500</v>
      </c>
      <c r="E65" s="50">
        <v>502</v>
      </c>
      <c r="F65" s="51" t="s">
        <v>4</v>
      </c>
      <c r="G65" s="42" t="s">
        <v>127</v>
      </c>
      <c r="H65" s="40" t="s">
        <v>45</v>
      </c>
      <c r="I65" s="40" t="s">
        <v>37</v>
      </c>
      <c r="J65" s="40" t="s">
        <v>53</v>
      </c>
      <c r="K65" s="40">
        <v>244</v>
      </c>
      <c r="L65" s="44">
        <v>30201</v>
      </c>
      <c r="M65" s="49">
        <v>30000</v>
      </c>
      <c r="N65" s="39">
        <v>1775.6890000000001</v>
      </c>
      <c r="O65" s="45">
        <v>30100</v>
      </c>
      <c r="P65" s="1"/>
      <c r="Q65" s="78">
        <v>-183.38252</v>
      </c>
      <c r="R65" s="39">
        <f t="shared" si="30"/>
        <v>1592.3064800000002</v>
      </c>
    </row>
    <row r="66" spans="1:18" ht="16.5" customHeight="1" x14ac:dyDescent="0.25">
      <c r="A66" s="11"/>
      <c r="B66" s="88" t="s">
        <v>166</v>
      </c>
      <c r="C66" s="96"/>
      <c r="D66" s="96"/>
      <c r="E66" s="96"/>
      <c r="F66" s="96"/>
      <c r="G66" s="61" t="s">
        <v>168</v>
      </c>
      <c r="H66" s="88" t="s">
        <v>167</v>
      </c>
      <c r="I66" s="88" t="s">
        <v>125</v>
      </c>
      <c r="J66" s="88" t="s">
        <v>125</v>
      </c>
      <c r="K66" s="62" t="s">
        <v>125</v>
      </c>
      <c r="L66" s="63"/>
      <c r="M66" s="64">
        <v>76518257</v>
      </c>
      <c r="N66" s="26">
        <f>N67</f>
        <v>0</v>
      </c>
      <c r="O66" s="26">
        <f t="shared" ref="O66:R66" si="35">O67</f>
        <v>0</v>
      </c>
      <c r="P66" s="26">
        <f t="shared" si="35"/>
        <v>0</v>
      </c>
      <c r="Q66" s="26">
        <f t="shared" si="35"/>
        <v>39.75</v>
      </c>
      <c r="R66" s="26">
        <f t="shared" si="35"/>
        <v>39.75</v>
      </c>
    </row>
    <row r="67" spans="1:18" ht="16.5" customHeight="1" x14ac:dyDescent="0.2">
      <c r="A67" s="11"/>
      <c r="B67" s="87" t="s">
        <v>3</v>
      </c>
      <c r="C67" s="87">
        <v>1</v>
      </c>
      <c r="D67" s="69">
        <v>500</v>
      </c>
      <c r="E67" s="69">
        <v>501</v>
      </c>
      <c r="F67" s="65" t="s">
        <v>10</v>
      </c>
      <c r="G67" s="47" t="s">
        <v>171</v>
      </c>
      <c r="H67" s="87" t="s">
        <v>167</v>
      </c>
      <c r="I67" s="87" t="s">
        <v>167</v>
      </c>
      <c r="J67" s="87"/>
      <c r="K67" s="87"/>
      <c r="L67" s="66">
        <v>20141</v>
      </c>
      <c r="M67" s="67">
        <v>2440766.67</v>
      </c>
      <c r="N67" s="32">
        <f>N68</f>
        <v>0</v>
      </c>
      <c r="O67" s="32">
        <f t="shared" ref="O67:R68" si="36">O68</f>
        <v>0</v>
      </c>
      <c r="P67" s="32">
        <f t="shared" si="36"/>
        <v>0</v>
      </c>
      <c r="Q67" s="32">
        <f t="shared" si="36"/>
        <v>39.75</v>
      </c>
      <c r="R67" s="32">
        <f t="shared" si="36"/>
        <v>39.75</v>
      </c>
    </row>
    <row r="68" spans="1:18" ht="18" customHeight="1" x14ac:dyDescent="0.2">
      <c r="A68" s="11"/>
      <c r="B68" s="86" t="s">
        <v>2</v>
      </c>
      <c r="C68" s="86">
        <v>1</v>
      </c>
      <c r="D68" s="41">
        <v>500</v>
      </c>
      <c r="E68" s="41">
        <v>502</v>
      </c>
      <c r="F68" s="36" t="s">
        <v>5</v>
      </c>
      <c r="G68" s="42" t="s">
        <v>172</v>
      </c>
      <c r="H68" s="86" t="s">
        <v>167</v>
      </c>
      <c r="I68" s="86" t="s">
        <v>167</v>
      </c>
      <c r="J68" s="86" t="s">
        <v>173</v>
      </c>
      <c r="K68" s="36"/>
      <c r="L68" s="44">
        <v>20124</v>
      </c>
      <c r="M68" s="49">
        <v>2749700</v>
      </c>
      <c r="N68" s="39">
        <f>N69</f>
        <v>0</v>
      </c>
      <c r="O68" s="39">
        <f t="shared" si="36"/>
        <v>0</v>
      </c>
      <c r="P68" s="39">
        <f t="shared" si="36"/>
        <v>0</v>
      </c>
      <c r="Q68" s="39">
        <f t="shared" si="36"/>
        <v>39.75</v>
      </c>
      <c r="R68" s="39">
        <f t="shared" si="36"/>
        <v>39.75</v>
      </c>
    </row>
    <row r="69" spans="1:18" ht="27.75" customHeight="1" x14ac:dyDescent="0.2">
      <c r="A69" s="11"/>
      <c r="B69" s="89" t="s">
        <v>174</v>
      </c>
      <c r="C69" s="89">
        <v>1</v>
      </c>
      <c r="D69" s="41">
        <v>500</v>
      </c>
      <c r="E69" s="41">
        <v>502</v>
      </c>
      <c r="F69" s="36" t="s">
        <v>5</v>
      </c>
      <c r="G69" s="42" t="s">
        <v>127</v>
      </c>
      <c r="H69" s="89" t="s">
        <v>167</v>
      </c>
      <c r="I69" s="89" t="s">
        <v>167</v>
      </c>
      <c r="J69" s="89" t="s">
        <v>173</v>
      </c>
      <c r="K69" s="89" t="s">
        <v>27</v>
      </c>
      <c r="L69" s="44">
        <v>20124</v>
      </c>
      <c r="M69" s="49">
        <v>2749700</v>
      </c>
      <c r="N69" s="39">
        <v>0</v>
      </c>
      <c r="O69" s="39"/>
      <c r="P69" s="39"/>
      <c r="Q69" s="82">
        <v>39.75</v>
      </c>
      <c r="R69" s="39">
        <f>N69+Q69</f>
        <v>39.75</v>
      </c>
    </row>
    <row r="70" spans="1:18" ht="49.5" customHeight="1" x14ac:dyDescent="0.25">
      <c r="A70" s="11"/>
      <c r="B70" s="20" t="s">
        <v>54</v>
      </c>
      <c r="C70" s="97"/>
      <c r="D70" s="97"/>
      <c r="E70" s="97"/>
      <c r="F70" s="98"/>
      <c r="G70" s="22" t="s">
        <v>126</v>
      </c>
      <c r="H70" s="20">
        <v>14</v>
      </c>
      <c r="I70" s="20" t="s">
        <v>125</v>
      </c>
      <c r="J70" s="20" t="s">
        <v>125</v>
      </c>
      <c r="K70" s="23" t="s">
        <v>125</v>
      </c>
      <c r="L70" s="24"/>
      <c r="M70" s="25">
        <v>246386200</v>
      </c>
      <c r="N70" s="26">
        <f>N71</f>
        <v>12264.245999999999</v>
      </c>
      <c r="O70" s="26">
        <f t="shared" ref="O70:Q70" si="37">O71</f>
        <v>0</v>
      </c>
      <c r="P70" s="26">
        <f t="shared" si="37"/>
        <v>0</v>
      </c>
      <c r="Q70" s="80">
        <f t="shared" si="37"/>
        <v>75.128270000000001</v>
      </c>
      <c r="R70" s="26">
        <f>N70+Q70</f>
        <v>12339.374269999998</v>
      </c>
    </row>
    <row r="71" spans="1:18" ht="18.75" customHeight="1" x14ac:dyDescent="0.2">
      <c r="A71" s="11"/>
      <c r="B71" s="27" t="s">
        <v>169</v>
      </c>
      <c r="C71" s="93"/>
      <c r="D71" s="93"/>
      <c r="E71" s="93"/>
      <c r="F71" s="94"/>
      <c r="G71" s="28" t="s">
        <v>55</v>
      </c>
      <c r="H71" s="27">
        <v>14</v>
      </c>
      <c r="I71" s="27" t="s">
        <v>37</v>
      </c>
      <c r="J71" s="27" t="s">
        <v>125</v>
      </c>
      <c r="K71" s="29" t="s">
        <v>125</v>
      </c>
      <c r="L71" s="30"/>
      <c r="M71" s="31">
        <v>245586200</v>
      </c>
      <c r="N71" s="32">
        <f>N72</f>
        <v>12264.245999999999</v>
      </c>
      <c r="O71" s="32">
        <f t="shared" ref="O71:R72" si="38">O72</f>
        <v>0</v>
      </c>
      <c r="P71" s="32">
        <f t="shared" si="38"/>
        <v>0</v>
      </c>
      <c r="Q71" s="81">
        <f t="shared" si="38"/>
        <v>75.128270000000001</v>
      </c>
      <c r="R71" s="32">
        <f>N71+Q71</f>
        <v>12339.374269999998</v>
      </c>
    </row>
    <row r="72" spans="1:18" ht="61.5" customHeight="1" x14ac:dyDescent="0.2">
      <c r="A72" s="11"/>
      <c r="B72" s="33" t="s">
        <v>170</v>
      </c>
      <c r="C72" s="91"/>
      <c r="D72" s="91"/>
      <c r="E72" s="91"/>
      <c r="F72" s="92"/>
      <c r="G72" s="34" t="s">
        <v>56</v>
      </c>
      <c r="H72" s="33">
        <v>14</v>
      </c>
      <c r="I72" s="33" t="s">
        <v>37</v>
      </c>
      <c r="J72" s="33" t="s">
        <v>57</v>
      </c>
      <c r="K72" s="40"/>
      <c r="L72" s="37"/>
      <c r="M72" s="38">
        <v>156000000</v>
      </c>
      <c r="N72" s="39">
        <f>N73</f>
        <v>12264.245999999999</v>
      </c>
      <c r="O72" s="39">
        <f t="shared" si="38"/>
        <v>0</v>
      </c>
      <c r="P72" s="39">
        <f t="shared" si="38"/>
        <v>0</v>
      </c>
      <c r="Q72" s="39">
        <f t="shared" si="38"/>
        <v>75.128270000000001</v>
      </c>
      <c r="R72" s="39">
        <f t="shared" si="38"/>
        <v>12339.374269999998</v>
      </c>
    </row>
    <row r="73" spans="1:18" ht="18.75" customHeight="1" x14ac:dyDescent="0.2">
      <c r="A73" s="11"/>
      <c r="B73" s="90" t="s">
        <v>175</v>
      </c>
      <c r="C73" s="91"/>
      <c r="D73" s="91"/>
      <c r="E73" s="91"/>
      <c r="F73" s="92"/>
      <c r="G73" s="34" t="s">
        <v>176</v>
      </c>
      <c r="H73" s="90">
        <v>14</v>
      </c>
      <c r="I73" s="90" t="s">
        <v>37</v>
      </c>
      <c r="J73" s="90" t="s">
        <v>57</v>
      </c>
      <c r="K73" s="89" t="s">
        <v>58</v>
      </c>
      <c r="L73" s="37"/>
      <c r="M73" s="38">
        <v>156000000</v>
      </c>
      <c r="N73" s="39">
        <v>12264.245999999999</v>
      </c>
      <c r="O73" s="45"/>
      <c r="P73" s="1"/>
      <c r="Q73" s="78">
        <v>75.128270000000001</v>
      </c>
      <c r="R73" s="39">
        <f>N73+Q73</f>
        <v>12339.374269999998</v>
      </c>
    </row>
    <row r="74" spans="1:18" ht="35.25" customHeight="1" x14ac:dyDescent="0.25">
      <c r="B74" s="70"/>
      <c r="C74" s="70"/>
      <c r="D74" s="70"/>
      <c r="E74" s="70"/>
      <c r="F74" s="70"/>
      <c r="G74" s="71" t="s">
        <v>133</v>
      </c>
      <c r="H74" s="72"/>
      <c r="I74" s="72"/>
      <c r="J74" s="72"/>
      <c r="K74" s="72"/>
      <c r="L74" s="72"/>
      <c r="M74" s="72"/>
      <c r="N74" s="73">
        <f>N11+N39+N43+N48+N55+N66+N70</f>
        <v>29876.34592</v>
      </c>
      <c r="O74" s="73">
        <f t="shared" ref="O74:R74" si="39">O11+O39+O43+O48+O55+O66+O70</f>
        <v>752608</v>
      </c>
      <c r="P74" s="73">
        <f t="shared" si="39"/>
        <v>0</v>
      </c>
      <c r="Q74" s="73">
        <f t="shared" si="39"/>
        <v>1254.7629999999999</v>
      </c>
      <c r="R74" s="73">
        <f t="shared" si="39"/>
        <v>31131.108919999999</v>
      </c>
    </row>
  </sheetData>
  <mergeCells count="41">
    <mergeCell ref="C73:F73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  <mergeCell ref="B8:B9"/>
    <mergeCell ref="C39:F39"/>
    <mergeCell ref="C30:F30"/>
    <mergeCell ref="C12:F12"/>
    <mergeCell ref="C15:F15"/>
    <mergeCell ref="C13:F13"/>
    <mergeCell ref="C18:F18"/>
    <mergeCell ref="F8:F9"/>
    <mergeCell ref="C16:F16"/>
    <mergeCell ref="C8:C9"/>
    <mergeCell ref="C28:F28"/>
    <mergeCell ref="C72:F72"/>
    <mergeCell ref="C71:F71"/>
    <mergeCell ref="C64:F64"/>
    <mergeCell ref="C41:F41"/>
    <mergeCell ref="C53:F53"/>
    <mergeCell ref="C43:F43"/>
    <mergeCell ref="C48:F48"/>
    <mergeCell ref="C55:F55"/>
    <mergeCell ref="C70:F70"/>
    <mergeCell ref="C56:F56"/>
    <mergeCell ref="C62:F62"/>
    <mergeCell ref="C49:F49"/>
    <mergeCell ref="C46:F46"/>
    <mergeCell ref="C66:F66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марина</cp:lastModifiedBy>
  <cp:lastPrinted>2015-07-13T04:49:02Z</cp:lastPrinted>
  <dcterms:created xsi:type="dcterms:W3CDTF">2014-11-07T07:56:37Z</dcterms:created>
  <dcterms:modified xsi:type="dcterms:W3CDTF">2015-10-07T07:44:51Z</dcterms:modified>
</cp:coreProperties>
</file>