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60" windowWidth="19320" windowHeight="14085"/>
  </bookViews>
  <sheets>
    <sheet name="Приложение №13" sheetId="2" r:id="rId1"/>
  </sheets>
  <definedNames>
    <definedName name="_xlnm._FilterDatabase" localSheetId="0" hidden="1">'Приложение №13'!$A$11:$R$11</definedName>
    <definedName name="_xlnm.Print_Titles" localSheetId="0">'Приложение №13'!$11:$11</definedName>
    <definedName name="_xlnm.Print_Area" localSheetId="0">'Приложение №13'!$B$1:$Q$149</definedName>
  </definedNames>
  <calcPr calcId="145621"/>
</workbook>
</file>

<file path=xl/calcChain.xml><?xml version="1.0" encoding="utf-8"?>
<calcChain xmlns="http://schemas.openxmlformats.org/spreadsheetml/2006/main">
  <c r="P53" i="2" l="1"/>
  <c r="Q53" i="2"/>
  <c r="O53" i="2"/>
  <c r="Q57" i="2"/>
  <c r="P56" i="2"/>
  <c r="O56" i="2"/>
  <c r="Q56" i="2" s="1"/>
  <c r="P142" i="2" l="1"/>
  <c r="Q142" i="2"/>
  <c r="O142" i="2"/>
  <c r="P143" i="2"/>
  <c r="Q143" i="2"/>
  <c r="O143" i="2"/>
  <c r="O146" i="2"/>
  <c r="P146" i="2"/>
  <c r="Q146" i="2"/>
  <c r="P133" i="2"/>
  <c r="O133" i="2"/>
  <c r="Q133" i="2" s="1"/>
  <c r="P126" i="2"/>
  <c r="O126" i="2"/>
  <c r="Q126" i="2" s="1"/>
  <c r="P120" i="2"/>
  <c r="O120" i="2"/>
  <c r="Q120" i="2" s="1"/>
  <c r="P111" i="2"/>
  <c r="P110" i="2" s="1"/>
  <c r="O111" i="2"/>
  <c r="O110" i="2" s="1"/>
  <c r="P114" i="2"/>
  <c r="O114" i="2"/>
  <c r="P103" i="2"/>
  <c r="O103" i="2"/>
  <c r="P104" i="2"/>
  <c r="O104" i="2"/>
  <c r="P91" i="2"/>
  <c r="O91" i="2"/>
  <c r="P82" i="2"/>
  <c r="O82" i="2"/>
  <c r="P78" i="2"/>
  <c r="O78" i="2"/>
  <c r="Q78" i="2" s="1"/>
  <c r="P73" i="2"/>
  <c r="O73" i="2"/>
  <c r="Q73" i="2" s="1"/>
  <c r="P67" i="2"/>
  <c r="O67" i="2"/>
  <c r="Q67" i="2" s="1"/>
  <c r="Q63" i="2"/>
  <c r="P63" i="2"/>
  <c r="O63" i="2"/>
  <c r="Q35" i="2"/>
  <c r="P35" i="2"/>
  <c r="O35" i="2"/>
  <c r="P30" i="2"/>
  <c r="O30" i="2"/>
  <c r="Q30" i="2" s="1"/>
  <c r="P25" i="2"/>
  <c r="O25" i="2"/>
  <c r="Q25" i="2" s="1"/>
  <c r="P21" i="2" l="1"/>
  <c r="O21" i="2"/>
  <c r="Q21" i="2" l="1"/>
  <c r="Q69" i="2"/>
  <c r="P68" i="2" l="1"/>
  <c r="O68" i="2"/>
  <c r="Q50" i="2"/>
  <c r="P49" i="2"/>
  <c r="O49" i="2"/>
  <c r="O66" i="2" l="1"/>
  <c r="Q68" i="2"/>
  <c r="P66" i="2"/>
  <c r="Q66" i="2" s="1"/>
  <c r="Q49" i="2"/>
  <c r="Q32" i="2"/>
  <c r="P31" i="2"/>
  <c r="P29" i="2" s="1"/>
  <c r="P28" i="2" s="1"/>
  <c r="O31" i="2"/>
  <c r="Q31" i="2" l="1"/>
  <c r="O29" i="2"/>
  <c r="O28" i="2" l="1"/>
  <c r="Q28" i="2" s="1"/>
  <c r="Q29" i="2"/>
  <c r="Q102" i="2"/>
  <c r="P101" i="2"/>
  <c r="P100" i="2" s="1"/>
  <c r="O101" i="2"/>
  <c r="O100" i="2" s="1"/>
  <c r="Q108" i="2"/>
  <c r="P107" i="2"/>
  <c r="O107" i="2"/>
  <c r="Q23" i="2"/>
  <c r="P22" i="2"/>
  <c r="P20" i="2" s="1"/>
  <c r="O22" i="2"/>
  <c r="Q101" i="2" l="1"/>
  <c r="Q100" i="2" s="1"/>
  <c r="Q107" i="2"/>
  <c r="Q22" i="2"/>
  <c r="O20" i="2"/>
  <c r="Q20" i="2" l="1"/>
  <c r="O41" i="2"/>
  <c r="Q42" i="2"/>
  <c r="P41" i="2"/>
  <c r="P39" i="2" l="1"/>
  <c r="P40" i="2"/>
  <c r="O39" i="2"/>
  <c r="O40" i="2"/>
  <c r="Q40" i="2" s="1"/>
  <c r="Q41" i="2"/>
  <c r="Q39" i="2" s="1"/>
  <c r="Q116" i="2"/>
  <c r="P115" i="2"/>
  <c r="O115" i="2"/>
  <c r="R140" i="2"/>
  <c r="Q115" i="2" l="1"/>
  <c r="Q114" i="2" s="1"/>
  <c r="Q145" i="2" l="1"/>
  <c r="P144" i="2"/>
  <c r="O144" i="2"/>
  <c r="Q144" i="2" l="1"/>
  <c r="Q99" i="2" l="1"/>
  <c r="P98" i="2"/>
  <c r="P97" i="2" s="1"/>
  <c r="P96" i="2" s="1"/>
  <c r="O98" i="2"/>
  <c r="O97" i="2" s="1"/>
  <c r="O96" i="2" s="1"/>
  <c r="Q98" i="2" l="1"/>
  <c r="Q97" i="2" s="1"/>
  <c r="Q96" i="2" s="1"/>
  <c r="P64" i="2"/>
  <c r="Q18" i="2"/>
  <c r="Q27" i="2"/>
  <c r="Q37" i="2"/>
  <c r="Q46" i="2"/>
  <c r="Q52" i="2"/>
  <c r="Q55" i="2"/>
  <c r="Q59" i="2"/>
  <c r="Q75" i="2"/>
  <c r="Q80" i="2"/>
  <c r="Q84" i="2"/>
  <c r="Q87" i="2"/>
  <c r="Q93" i="2"/>
  <c r="Q91" i="2" s="1"/>
  <c r="Q106" i="2"/>
  <c r="Q113" i="2"/>
  <c r="Q122" i="2"/>
  <c r="Q128" i="2"/>
  <c r="Q135" i="2"/>
  <c r="Q137" i="2"/>
  <c r="Q139" i="2"/>
  <c r="Q148" i="2"/>
  <c r="Q82" i="2" l="1"/>
  <c r="P60" i="2"/>
  <c r="P62" i="2"/>
  <c r="P61" i="2" s="1"/>
  <c r="P147" i="2"/>
  <c r="P141" i="2" s="1"/>
  <c r="O147" i="2"/>
  <c r="O141" i="2" s="1"/>
  <c r="P140" i="2" l="1"/>
  <c r="Q147" i="2"/>
  <c r="Q141" i="2" s="1"/>
  <c r="O45" i="2" l="1"/>
  <c r="P45" i="2"/>
  <c r="O43" i="2" l="1"/>
  <c r="O44" i="2"/>
  <c r="P43" i="2"/>
  <c r="P44" i="2"/>
  <c r="O140" i="2"/>
  <c r="Q140" i="2"/>
  <c r="Q45" i="2"/>
  <c r="Q43" i="2" s="1"/>
  <c r="O86" i="2"/>
  <c r="O85" i="2" s="1"/>
  <c r="P86" i="2"/>
  <c r="P85" i="2" s="1"/>
  <c r="O83" i="2"/>
  <c r="P83" i="2"/>
  <c r="Q85" i="2" l="1"/>
  <c r="Q44" i="2"/>
  <c r="P81" i="2"/>
  <c r="O81" i="2"/>
  <c r="Q86" i="2"/>
  <c r="Q83" i="2"/>
  <c r="Q81" i="2" l="1"/>
  <c r="P58" i="2"/>
  <c r="P54" i="2"/>
  <c r="P51" i="2"/>
  <c r="P48" i="2" s="1"/>
  <c r="P36" i="2"/>
  <c r="P34" i="2" s="1"/>
  <c r="P33" i="2" s="1"/>
  <c r="P26" i="2"/>
  <c r="P24" i="2" s="1"/>
  <c r="P19" i="2" s="1"/>
  <c r="P17" i="2"/>
  <c r="P138" i="2"/>
  <c r="P136" i="2"/>
  <c r="P134" i="2"/>
  <c r="P127" i="2"/>
  <c r="P125" i="2" s="1"/>
  <c r="P124" i="2" s="1"/>
  <c r="P123" i="2" s="1"/>
  <c r="P121" i="2"/>
  <c r="P119" i="2" s="1"/>
  <c r="P118" i="2" s="1"/>
  <c r="P117" i="2" s="1"/>
  <c r="P112" i="2"/>
  <c r="P109" i="2" s="1"/>
  <c r="P105" i="2"/>
  <c r="P92" i="2"/>
  <c r="P90" i="2" s="1"/>
  <c r="P79" i="2"/>
  <c r="P77" i="2" s="1"/>
  <c r="P76" i="2" s="1"/>
  <c r="P74" i="2"/>
  <c r="P72" i="2" s="1"/>
  <c r="P71" i="2" s="1"/>
  <c r="O136" i="2"/>
  <c r="O138" i="2"/>
  <c r="O134" i="2"/>
  <c r="Q134" i="2" s="1"/>
  <c r="O127" i="2"/>
  <c r="O121" i="2"/>
  <c r="O112" i="2"/>
  <c r="O109" i="2" s="1"/>
  <c r="O105" i="2"/>
  <c r="O92" i="2"/>
  <c r="O90" i="2" s="1"/>
  <c r="O79" i="2"/>
  <c r="O74" i="2"/>
  <c r="O58" i="2"/>
  <c r="O54" i="2"/>
  <c r="O51" i="2"/>
  <c r="O48" i="2" s="1"/>
  <c r="O36" i="2"/>
  <c r="O26" i="2"/>
  <c r="O17" i="2"/>
  <c r="O16" i="2" s="1"/>
  <c r="O47" i="2" l="1"/>
  <c r="O38" i="2" s="1"/>
  <c r="P47" i="2"/>
  <c r="P38" i="2" s="1"/>
  <c r="P15" i="2"/>
  <c r="P14" i="2" s="1"/>
  <c r="P16" i="2"/>
  <c r="Q16" i="2" s="1"/>
  <c r="P95" i="2"/>
  <c r="P94" i="2" s="1"/>
  <c r="P89" i="2"/>
  <c r="P88" i="2" s="1"/>
  <c r="O89" i="2"/>
  <c r="O88" i="2" s="1"/>
  <c r="Q54" i="2"/>
  <c r="Q58" i="2"/>
  <c r="Q136" i="2"/>
  <c r="O15" i="2"/>
  <c r="Q17" i="2"/>
  <c r="Q138" i="2"/>
  <c r="O125" i="2"/>
  <c r="Q125" i="2" s="1"/>
  <c r="Q127" i="2"/>
  <c r="O119" i="2"/>
  <c r="Q119" i="2" s="1"/>
  <c r="Q121" i="2"/>
  <c r="Q112" i="2"/>
  <c r="O95" i="2"/>
  <c r="Q105" i="2"/>
  <c r="Q104" i="2" s="1"/>
  <c r="Q103" i="2" s="1"/>
  <c r="Q92" i="2"/>
  <c r="Q90" i="2" s="1"/>
  <c r="O77" i="2"/>
  <c r="O76" i="2" s="1"/>
  <c r="Q79" i="2"/>
  <c r="O72" i="2"/>
  <c r="Q72" i="2" s="1"/>
  <c r="Q74" i="2"/>
  <c r="Q51" i="2"/>
  <c r="Q48" i="2" s="1"/>
  <c r="O34" i="2"/>
  <c r="Q36" i="2"/>
  <c r="O24" i="2"/>
  <c r="Q26" i="2"/>
  <c r="O132" i="2"/>
  <c r="P132" i="2"/>
  <c r="P131" i="2" s="1"/>
  <c r="P130" i="2" s="1"/>
  <c r="P129" i="2" s="1"/>
  <c r="P70" i="2"/>
  <c r="P13" i="2" l="1"/>
  <c r="Q111" i="2"/>
  <c r="Q110" i="2" s="1"/>
  <c r="Q109" i="2" s="1"/>
  <c r="Q15" i="2"/>
  <c r="Q47" i="2"/>
  <c r="Q38" i="2" s="1"/>
  <c r="P12" i="2"/>
  <c r="P149" i="2" s="1"/>
  <c r="Q24" i="2"/>
  <c r="Q19" i="2" s="1"/>
  <c r="O19" i="2"/>
  <c r="Q89" i="2"/>
  <c r="Q132" i="2"/>
  <c r="Q95" i="2"/>
  <c r="Q77" i="2"/>
  <c r="Q76" i="2" s="1"/>
  <c r="O33" i="2"/>
  <c r="Q33" i="2" s="1"/>
  <c r="Q34" i="2"/>
  <c r="O71" i="2"/>
  <c r="Q71" i="2" s="1"/>
  <c r="O118" i="2"/>
  <c r="Q118" i="2" s="1"/>
  <c r="O14" i="2"/>
  <c r="O124" i="2"/>
  <c r="Q124" i="2" s="1"/>
  <c r="Q14" i="2" l="1"/>
  <c r="Q13" i="2" s="1"/>
  <c r="O13" i="2"/>
  <c r="O70" i="2"/>
  <c r="Q70" i="2" s="1"/>
  <c r="Q88" i="2"/>
  <c r="O117" i="2"/>
  <c r="Q117" i="2" s="1"/>
  <c r="O131" i="2"/>
  <c r="Q131" i="2" s="1"/>
  <c r="O123" i="2"/>
  <c r="Q123" i="2" s="1"/>
  <c r="O94" i="2"/>
  <c r="Q94" i="2" s="1"/>
  <c r="O130" i="2" l="1"/>
  <c r="O64" i="2"/>
  <c r="O62" i="2" s="1"/>
  <c r="O61" i="2" s="1"/>
  <c r="O60" i="2" s="1"/>
  <c r="O129" i="2" l="1"/>
  <c r="Q129" i="2" s="1"/>
  <c r="Q130" i="2"/>
  <c r="Q64" i="2"/>
  <c r="Q62" i="2" s="1"/>
  <c r="Q61" i="2" s="1"/>
  <c r="O12" i="2" l="1"/>
  <c r="Q60" i="2"/>
  <c r="Q12" i="2" l="1"/>
  <c r="O149" i="2"/>
  <c r="Q149" i="2" s="1"/>
</calcChain>
</file>

<file path=xl/sharedStrings.xml><?xml version="1.0" encoding="utf-8"?>
<sst xmlns="http://schemas.openxmlformats.org/spreadsheetml/2006/main" count="981" uniqueCount="276">
  <si>
    <t>6.1.1</t>
  </si>
  <si>
    <t>6.1</t>
  </si>
  <si>
    <t>0935436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</si>
  <si>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</si>
  <si>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</si>
  <si>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</si>
  <si>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</si>
  <si>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</si>
  <si>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</si>
  <si>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</si>
  <si>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</si>
  <si>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0402128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</si>
  <si>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</si>
  <si>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</si>
  <si>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</si>
  <si>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</si>
  <si>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</si>
  <si>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</si>
  <si>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</si>
  <si>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</si>
  <si>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03</t>
  </si>
  <si>
    <t>09</t>
  </si>
  <si>
    <t>Благоустройство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</si>
  <si>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</si>
  <si>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</si>
  <si>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540</t>
  </si>
  <si>
    <t>4.1.1</t>
  </si>
  <si>
    <t>4.1</t>
  </si>
  <si>
    <t>Национальная экономика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</si>
  <si>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</si>
  <si>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</si>
  <si>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</si>
  <si>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</si>
  <si>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</si>
  <si>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</si>
  <si>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</si>
  <si>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</si>
  <si>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</si>
  <si>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</si>
  <si>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</si>
  <si>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2030059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</si>
  <si>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</si>
  <si>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</si>
  <si>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</si>
  <si>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</si>
  <si>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</si>
  <si>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</si>
  <si>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</si>
  <si>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</si>
  <si>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</si>
  <si>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</t>
  </si>
  <si>
    <t>2010240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</si>
  <si>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</si>
  <si>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</si>
  <si>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</si>
  <si>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</si>
  <si>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</si>
  <si>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</si>
  <si>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</si>
  <si>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</si>
  <si>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</si>
  <si>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</si>
  <si>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</si>
  <si>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</si>
  <si>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</si>
  <si>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</si>
  <si>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</si>
  <si>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</si>
  <si>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</si>
  <si>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</si>
  <si>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</si>
  <si>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</si>
  <si>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</si>
  <si>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</si>
  <si>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</si>
  <si>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</si>
  <si>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</si>
  <si>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</si>
  <si>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ведомство</t>
  </si>
  <si>
    <t>650</t>
  </si>
  <si>
    <t>МУ "Администрация поселения Сентябрьский"</t>
  </si>
  <si>
    <t>МКУ "Управление по делам администрации"</t>
  </si>
  <si>
    <t>Расходы на обеспечение функций органов местного самоуправления</t>
  </si>
  <si>
    <t>50.3.00.09200</t>
  </si>
  <si>
    <t>1.4.3</t>
  </si>
  <si>
    <t>1.4.3.1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</si>
  <si>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</si>
  <si>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</si>
  <si>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3.1.1.1</t>
  </si>
  <si>
    <t>3.2</t>
  </si>
  <si>
    <t>Другие вопросы в области национальной безопасности и правоохранительной деятельности</t>
  </si>
  <si>
    <t>14</t>
  </si>
  <si>
    <t>3.2.1</t>
  </si>
  <si>
    <t>3.2.1.1</t>
  </si>
  <si>
    <t>Дорожное хозяйство (дорожные фонды)</t>
  </si>
  <si>
    <t>4.1.1.1</t>
  </si>
  <si>
    <t>5.1.1.1</t>
  </si>
  <si>
    <t>Образование</t>
  </si>
  <si>
    <t>07</t>
  </si>
  <si>
    <t>6.1.1.1</t>
  </si>
  <si>
    <t>7.1</t>
  </si>
  <si>
    <t>7.1.1</t>
  </si>
  <si>
    <t>7.1.1.1</t>
  </si>
  <si>
    <t>Иные межбюджетные трансферты</t>
  </si>
  <si>
    <t>50.2.00.00600</t>
  </si>
  <si>
    <t>13</t>
  </si>
  <si>
    <t>ВСЕГО по муниципальному образованию сельское поселение Сентябрьский</t>
  </si>
  <si>
    <t>50.3.00.09300</t>
  </si>
  <si>
    <t>50.0.00.51180</t>
  </si>
  <si>
    <t>Расходы на обеспечение деятельности казенных учреждений</t>
  </si>
  <si>
    <t>50.1.00.02030</t>
  </si>
  <si>
    <t>50.1.00.02040</t>
  </si>
  <si>
    <t>50.0.00.20940</t>
  </si>
  <si>
    <t>50.3.00.89020</t>
  </si>
  <si>
    <t>100</t>
  </si>
  <si>
    <t>120</t>
  </si>
  <si>
    <t>1.1.1.1.1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</si>
  <si>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</si>
  <si>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Расходы на выплату персоналу государственных (муниципальных) органов</t>
  </si>
  <si>
    <t>1.2.1.1.1</t>
  </si>
  <si>
    <t>1.3.1.1.1</t>
  </si>
  <si>
    <t>800</t>
  </si>
  <si>
    <t>Иные бюджетные ассигнования</t>
  </si>
  <si>
    <t>1.4.1.1.1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</si>
  <si>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</si>
  <si>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</si>
  <si>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200</t>
  </si>
  <si>
    <t>240</t>
  </si>
  <si>
    <t>1.4.2.1.1</t>
  </si>
  <si>
    <t>850</t>
  </si>
  <si>
    <t>1.4.3.1.1</t>
  </si>
  <si>
    <t>Уплата налогов, сборов и иных платежей</t>
  </si>
  <si>
    <t>2.1.1.1.1</t>
  </si>
  <si>
    <t>3.1.1.1.1</t>
  </si>
  <si>
    <t>3.2.1.1.1</t>
  </si>
  <si>
    <t>4.1.1.1.1</t>
  </si>
  <si>
    <t>5.1.1.1.1</t>
  </si>
  <si>
    <t>5.2.1.1.1</t>
  </si>
  <si>
    <t>6.1.1.1.1</t>
  </si>
  <si>
    <t>7.1.1.1.1</t>
  </si>
  <si>
    <t>500</t>
  </si>
  <si>
    <t>110</t>
  </si>
  <si>
    <t>Расходы на выплату персоналу казенных учреждений</t>
  </si>
  <si>
    <t>Ведомственная структура расходов  бюджета сельского поселения Сентябрьский на 2017 год</t>
  </si>
  <si>
    <t xml:space="preserve">Реализация мероприятий муниципальной программы  "Развитие транспортной системы сельского поселения Сентябрьский на 2017-2020 годы" </t>
  </si>
  <si>
    <t>3.2.2</t>
  </si>
  <si>
    <t>3.2.2.1</t>
  </si>
  <si>
    <t>3.2.2.1.1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</si>
  <si>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</si>
  <si>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Связь и информатика</t>
  </si>
  <si>
    <t>10</t>
  </si>
  <si>
    <t>10.0.01.82300</t>
  </si>
  <si>
    <t>10.0.01.S2300</t>
  </si>
  <si>
    <t xml:space="preserve">Молодежная политика </t>
  </si>
  <si>
    <t>Реализация мероприятий муниципальной программы "Развитие муниципальной службы в муниципальном образовании сельское поселение Сентябрьский на 2017-2020 годы"</t>
  </si>
  <si>
    <t>Реализация мероприятий муниципальной программы «Профилактика правонарушений в отдельных сферах жизнедеятельности граждан в сельском поселении Сентябрьский на 2017-2020 годы»</t>
  </si>
  <si>
    <t>Реализация мероприятий муниципальной программы "Управление имуществом муниципального образования сельское поселение Сентябрьский на 2017-2020 годы"</t>
  </si>
  <si>
    <t>Реализация мероприятий муниципальной программы "Благоустройство, озеленение и санитарная очистка территории
сельского поселения Сентябрьский на 2017-2020 годы"</t>
  </si>
  <si>
    <t>Реализация мероприятий муниципальной программы "Развитие молодежной политики в муниципальном образовании 
сельское поселение Сентябрьский  на 2017 - 2020 годы"</t>
  </si>
  <si>
    <t>Реализация мероприятий муниципальной программы  "Развитие информационной среды и поддержание в рабочем состоянии средств вычислительной техники муниципальных учреждений сельского поселения Сентябрьский на 2017-2020 годы"</t>
  </si>
  <si>
    <t>21.0.01.99990</t>
  </si>
  <si>
    <t>09.0.01.99990</t>
  </si>
  <si>
    <t>01.0.01.99990</t>
  </si>
  <si>
    <t>Реализация мероприятий муниципальной программы «Профилактика терроризма, экстремизма, гармонизация межэтнических и межкультурных отношений в сельском поселении Сентябрьский на 2017-2020 годы»</t>
  </si>
  <si>
    <t>20.0.01.99990</t>
  </si>
  <si>
    <t>16.0.01.99990</t>
  </si>
  <si>
    <t>04.0.01.99990</t>
  </si>
  <si>
    <t>15.0.03.99990</t>
  </si>
  <si>
    <t>1</t>
  </si>
  <si>
    <t>2</t>
  </si>
  <si>
    <t>3</t>
  </si>
  <si>
    <t>4</t>
  </si>
  <si>
    <t>5</t>
  </si>
  <si>
    <t>6</t>
  </si>
  <si>
    <t>7</t>
  </si>
  <si>
    <t>05</t>
  </si>
  <si>
    <t>00</t>
  </si>
  <si>
    <t>Отклонения</t>
  </si>
  <si>
    <t>Уточнено</t>
  </si>
  <si>
    <t>2017 год</t>
  </si>
  <si>
    <t>5.1.2</t>
  </si>
  <si>
    <t>5.1.2.1</t>
  </si>
  <si>
    <t>5.1.2.1.1</t>
  </si>
  <si>
    <t>Реализация мероприятий муниципальной программы "Обеспечение доступным и комфортным жильем жителей Нефтеюганского района в 2017-2020 годах"</t>
  </si>
  <si>
    <t>Капитальные вложения в объекты государственной (муниципальной) собственности</t>
  </si>
  <si>
    <t>Бюджетные инвестиции в объекты государственной собственности федеральным государственным учреждениям</t>
  </si>
  <si>
    <t>08.2.02.20672</t>
  </si>
  <si>
    <t>400</t>
  </si>
  <si>
    <t>410</t>
  </si>
  <si>
    <t>04.0.04.20070</t>
  </si>
  <si>
    <t>09.2.03.20616</t>
  </si>
  <si>
    <t>16.0.01.20964</t>
  </si>
  <si>
    <t>1.4.1</t>
  </si>
  <si>
    <t>Реализация мероприятий муниципальной программы "Управление имуществом муниципального образования Нефтеюганский район на 2017 - 2020 годы"</t>
  </si>
  <si>
    <t>50.0.00.00000</t>
  </si>
  <si>
    <t>16.0.00.00000</t>
  </si>
  <si>
    <t>20.0.00.00000</t>
  </si>
  <si>
    <t>21.0.00.00000</t>
  </si>
  <si>
    <t>10.0.00.00000</t>
  </si>
  <si>
    <t>15.0.00.00000</t>
  </si>
  <si>
    <t>08.0.00.00000</t>
  </si>
  <si>
    <t>09.0.00.00000</t>
  </si>
  <si>
    <t>5.2.1.2</t>
  </si>
  <si>
    <t>5.2.1.2.1</t>
  </si>
  <si>
    <t>01.0.00.00000</t>
  </si>
  <si>
    <t>04.0.00.00000</t>
  </si>
  <si>
    <t>2.1.1.2</t>
  </si>
  <si>
    <t>2.1.1.2.1</t>
  </si>
  <si>
    <t>20.0.01.02040</t>
  </si>
  <si>
    <t>1.2.2</t>
  </si>
  <si>
    <t>1.2.2.1</t>
  </si>
  <si>
    <t>1.2.2.1.1</t>
  </si>
  <si>
    <t>5.1.2.1.2</t>
  </si>
  <si>
    <t>08.2.03.99990</t>
  </si>
  <si>
    <t>5.1.1.2</t>
  </si>
  <si>
    <t>5.1.1.2.1</t>
  </si>
  <si>
    <t>Непрограммные расходы органов муниципальной власти сельского поселения Сентябрьский</t>
  </si>
  <si>
    <t>1.4.3.2</t>
  </si>
  <si>
    <t>1.4.3.2.1</t>
  </si>
  <si>
    <t>Реализация мероприятий муниципальной программы "Совершенствование  муниципального  управления в Нефтеюганском  районе на 2017  - 2020 годы"</t>
  </si>
  <si>
    <t>Обеспечение проведения выборов и референдумов</t>
  </si>
  <si>
    <t>50.3.00.00030</t>
  </si>
  <si>
    <t>Социальное обеспечение и иные выплаты населению</t>
  </si>
  <si>
    <t>Иные выплаты населению</t>
  </si>
  <si>
    <t>300</t>
  </si>
  <si>
    <t>360</t>
  </si>
  <si>
    <t>2.1.2</t>
  </si>
  <si>
    <t>2.1.2.1</t>
  </si>
  <si>
    <t>2.1.2.1.1</t>
  </si>
  <si>
    <t>50.0.00.F1180</t>
  </si>
  <si>
    <t>Непрограммные расходы органов муниципальной власти Нефтеюганского района</t>
  </si>
  <si>
    <t>Утверждено РСД от 12.10.2017 №235</t>
  </si>
  <si>
    <t>от 23.11.2017 №243</t>
  </si>
  <si>
    <t>Приложение 7</t>
  </si>
  <si>
    <t>1.4.3.1.1.1</t>
  </si>
  <si>
    <t>1.4.3.1.2</t>
  </si>
  <si>
    <t>1.4.3.1.2.1</t>
  </si>
  <si>
    <t>1.4.3.2.2</t>
  </si>
  <si>
    <t>1.4.3.2.1.1</t>
  </si>
  <si>
    <t>1.4.3.2.2.1</t>
  </si>
  <si>
    <t>1.4.1.1.1.1</t>
  </si>
  <si>
    <t>1.4.2.1.1.1</t>
  </si>
  <si>
    <t>Глава муниципального образования</t>
  </si>
  <si>
    <t>1.1.1.1.1.1</t>
  </si>
  <si>
    <t>1.2.1.1.1.1</t>
  </si>
  <si>
    <t>1.2.2.1.1.1</t>
  </si>
  <si>
    <t>1.3.1.1.1.1</t>
  </si>
  <si>
    <t>2.1.1.1.1.1</t>
  </si>
  <si>
    <t>Осуществление первичного воинского учета на территориях, где отсутствуют военные комиссариаты</t>
  </si>
  <si>
    <t>Осуществление первичного воинского учета на территориях, где отсутствуют военные комиссариаты за счет средств местного бюджета</t>
  </si>
  <si>
    <t>2.1.2.1.1.1</t>
  </si>
  <si>
    <t>3.1.1.1.1.1</t>
  </si>
  <si>
    <t>3.2.1.1.1.1</t>
  </si>
  <si>
    <t>3.2.2.1.1.1</t>
  </si>
  <si>
    <t>4.1.1.1.1.1</t>
  </si>
  <si>
    <t>5.1.1.1.1.1</t>
  </si>
  <si>
    <t>Основное мероприятие "Снос расселяемых многоквартирных домов"</t>
  </si>
  <si>
    <t>5.1.1.2.1.1</t>
  </si>
  <si>
    <t>5.1.2.1.1.1</t>
  </si>
  <si>
    <t>5.1.2.1.2.1</t>
  </si>
  <si>
    <t>5.2.1.1.1.1</t>
  </si>
  <si>
    <t>Благоустройство территорий городского и сельских поселений</t>
  </si>
  <si>
    <t>6.1.1.1.1.1</t>
  </si>
  <si>
    <t>7.1.1.1.1.1</t>
  </si>
  <si>
    <t>1.1.1.1.2</t>
  </si>
  <si>
    <t>1.1.1.1.2.1</t>
  </si>
  <si>
    <t>1.1.1.1.3</t>
  </si>
  <si>
    <t>1.1.1.1.3.1</t>
  </si>
  <si>
    <t>Услуги в области информационных технологий</t>
  </si>
  <si>
    <t>Субсидии  на создание условий для деятельности народных дружин</t>
  </si>
  <si>
    <t>Охрана общественного порядка и профилактика правонарушений (поселения)</t>
  </si>
  <si>
    <t>Выполнение других обязательств государства</t>
  </si>
  <si>
    <t>Основное мероприятие "Управление и распоряжение муниципальным имуществом"</t>
  </si>
  <si>
    <t>Расходы на обеспечение функций органов местного самоуправления (местное самоуправление)</t>
  </si>
  <si>
    <t>1.4.3.2.3</t>
  </si>
  <si>
    <t>1.4.3.2.3.1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</si>
</sst>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;[Red]\-#,##0.0"/>
    <numFmt numFmtId="166" formatCode="#,##0.0000"/>
    <numFmt numFmtId="167" formatCode="#,##0.00000_ ;[Red]\-#,##0.00000\ "/>
    <numFmt numFmtId="168" formatCode="#,##0.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166" fontId="2" fillId="0" borderId="0" xfId="0" applyNumberFormat="1" applyFont="1" applyAlignment="1"/>
    <xf numFmtId="166" fontId="2" fillId="0" borderId="0" xfId="0" applyNumberFormat="1" applyFont="1" applyAlignment="1">
      <alignment vertical="top" wrapText="1"/>
    </xf>
    <xf numFmtId="0" fontId="3" fillId="0" borderId="0" xfId="1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 vertical="top" wrapText="1"/>
    </xf>
    <xf numFmtId="0" fontId="4" fillId="0" borderId="0" xfId="1" applyFont="1" applyFill="1" applyProtection="1"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Font="1"/>
    <xf numFmtId="166" fontId="3" fillId="0" borderId="0" xfId="0" applyNumberFormat="1" applyFont="1" applyAlignment="1">
      <alignment horizontal="left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2" xfId="1" applyFont="1" applyFill="1" applyBorder="1" applyProtection="1"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left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2" xfId="1" applyNumberFormat="1" applyFont="1" applyFill="1" applyBorder="1" applyAlignment="1" applyProtection="1">
      <alignment horizontal="center" wrapText="1"/>
      <protection hidden="1"/>
    </xf>
    <xf numFmtId="0" fontId="4" fillId="0" borderId="2" xfId="1" applyFont="1" applyBorder="1"/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left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5" xfId="1" applyNumberFormat="1" applyFont="1" applyFill="1" applyBorder="1" applyAlignment="1" applyProtection="1">
      <alignment horizontal="left" wrapText="1"/>
      <protection hidden="1"/>
    </xf>
    <xf numFmtId="49" fontId="3" fillId="0" borderId="5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1" applyNumberFormat="1" applyFont="1" applyFill="1" applyBorder="1" applyAlignment="1" applyProtection="1">
      <alignment horizontal="left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left" wrapText="1"/>
      <protection hidden="1"/>
    </xf>
    <xf numFmtId="49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wrapText="1"/>
      <protection hidden="1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7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4" xfId="1" applyNumberFormat="1" applyFont="1" applyFill="1" applyBorder="1" applyAlignment="1" applyProtection="1">
      <alignment wrapText="1"/>
      <protection hidden="1"/>
    </xf>
    <xf numFmtId="49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7" fontId="5" fillId="0" borderId="2" xfId="1" applyNumberFormat="1" applyFont="1" applyBorder="1" applyAlignment="1">
      <alignment horizontal="center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7" xfId="1" applyNumberFormat="1" applyFont="1" applyFill="1" applyBorder="1" applyAlignment="1" applyProtection="1">
      <alignment horizontal="center" wrapText="1"/>
      <protection hidden="1"/>
    </xf>
    <xf numFmtId="49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7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vertical="top" wrapText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164" fontId="6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0" fontId="1" fillId="0" borderId="0" xfId="1" applyFont="1"/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168" fontId="5" fillId="0" borderId="2" xfId="1" applyNumberFormat="1" applyFont="1" applyBorder="1" applyAlignment="1">
      <alignment horizontal="center"/>
    </xf>
    <xf numFmtId="168" fontId="6" fillId="0" borderId="2" xfId="1" applyNumberFormat="1" applyFont="1" applyBorder="1" applyAlignment="1">
      <alignment horizontal="center"/>
    </xf>
    <xf numFmtId="168" fontId="3" fillId="0" borderId="2" xfId="1" applyNumberFormat="1" applyFont="1" applyBorder="1" applyAlignment="1">
      <alignment horizontal="center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8" xfId="1" applyNumberFormat="1" applyFont="1" applyFill="1" applyBorder="1" applyAlignment="1" applyProtection="1">
      <alignment horizontal="center" wrapText="1"/>
      <protection hidden="1"/>
    </xf>
    <xf numFmtId="49" fontId="6" fillId="0" borderId="3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 vertical="top" wrapText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8" xfId="1" applyNumberFormat="1" applyFont="1" applyFill="1" applyBorder="1" applyAlignment="1" applyProtection="1">
      <alignment horizontal="center" wrapText="1"/>
      <protection hidden="1"/>
    </xf>
    <xf numFmtId="49" fontId="3" fillId="0" borderId="3" xfId="1" applyNumberFormat="1" applyFont="1" applyFill="1" applyBorder="1" applyAlignment="1" applyProtection="1">
      <alignment horizontal="center" wrapText="1"/>
      <protection hidden="1"/>
    </xf>
    <xf numFmtId="166" fontId="2" fillId="0" borderId="0" xfId="0" applyNumberFormat="1" applyFont="1" applyAlignment="1">
      <alignment horizontal="left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166" fontId="2" fillId="0" borderId="0" xfId="0" applyNumberFormat="1" applyFont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9"/>
  <sheetViews>
    <sheetView showGridLines="0" tabSelected="1" view="pageBreakPreview" topLeftCell="B40" zoomScaleNormal="75" zoomScaleSheetLayoutView="100" workbookViewId="0">
      <selection activeCell="G48" sqref="G48"/>
    </sheetView>
  </sheetViews>
  <sheetFormatPr defaultRowHeight="12.75" x14ac:dyDescent="0.2"/>
  <cols>
    <col min="1" max="1" width="0" style="10" hidden="1" customWidth="1"/>
    <col min="2" max="2" width="12.140625" style="10" customWidth="1"/>
    <col min="3" max="6" width="0" style="10" hidden="1" customWidth="1"/>
    <col min="7" max="7" width="69.85546875" style="10" customWidth="1"/>
    <col min="8" max="8" width="7.5703125" style="10" customWidth="1"/>
    <col min="9" max="9" width="5.28515625" style="10" customWidth="1"/>
    <col min="10" max="10" width="5" style="10" customWidth="1"/>
    <col min="11" max="11" width="15.85546875" style="10" customWidth="1"/>
    <col min="12" max="12" width="10" style="10" customWidth="1"/>
    <col min="13" max="14" width="0" style="10" hidden="1" customWidth="1"/>
    <col min="15" max="15" width="17.5703125" style="10" customWidth="1"/>
    <col min="16" max="16" width="18.140625" style="10" customWidth="1"/>
    <col min="17" max="17" width="19.7109375" style="10" customWidth="1"/>
    <col min="18" max="18" width="0" style="10" hidden="1" customWidth="1"/>
    <col min="19" max="16384" width="9.140625" style="10"/>
  </cols>
  <sheetData>
    <row r="1" spans="1:19" ht="15" customHeight="1" x14ac:dyDescent="0.2">
      <c r="A1" s="6"/>
      <c r="B1" s="6"/>
      <c r="C1" s="6"/>
      <c r="D1" s="6"/>
      <c r="E1" s="6"/>
      <c r="F1" s="6"/>
      <c r="G1" s="7"/>
      <c r="H1" s="7"/>
      <c r="I1" s="7"/>
      <c r="J1" s="7"/>
      <c r="K1" s="7"/>
      <c r="L1" s="6"/>
      <c r="M1" s="8"/>
      <c r="N1" s="8"/>
      <c r="O1" s="9"/>
      <c r="P1" s="6"/>
      <c r="Q1" s="6"/>
      <c r="R1" s="8"/>
    </row>
    <row r="2" spans="1:19" ht="15" customHeight="1" x14ac:dyDescent="0.25">
      <c r="A2" s="6"/>
      <c r="B2" s="130" t="s">
        <v>12</v>
      </c>
      <c r="C2" s="130"/>
      <c r="D2" s="130" t="s">
        <v>12</v>
      </c>
      <c r="E2" s="130"/>
      <c r="F2" s="130"/>
      <c r="G2" s="130"/>
      <c r="H2" s="4"/>
      <c r="I2" s="130" t="s">
        <v>12</v>
      </c>
      <c r="J2" s="130"/>
      <c r="K2" s="130" t="s">
        <v>12</v>
      </c>
      <c r="L2" s="130"/>
      <c r="M2" s="130" t="s">
        <v>12</v>
      </c>
      <c r="N2" s="130"/>
      <c r="O2" s="1" t="s">
        <v>12</v>
      </c>
      <c r="P2" s="11" t="s">
        <v>233</v>
      </c>
      <c r="Q2" s="3"/>
      <c r="R2" s="12"/>
      <c r="S2" s="3"/>
    </row>
    <row r="3" spans="1:19" ht="17.25" customHeight="1" x14ac:dyDescent="0.25">
      <c r="A3" s="6"/>
      <c r="B3" s="130" t="s">
        <v>13</v>
      </c>
      <c r="C3" s="130"/>
      <c r="D3" s="130" t="s">
        <v>13</v>
      </c>
      <c r="E3" s="130"/>
      <c r="F3" s="130"/>
      <c r="G3" s="130"/>
      <c r="H3" s="4"/>
      <c r="I3" s="130" t="s">
        <v>13</v>
      </c>
      <c r="J3" s="130"/>
      <c r="K3" s="130" t="s">
        <v>13</v>
      </c>
      <c r="L3" s="130"/>
      <c r="M3" s="130" t="s">
        <v>13</v>
      </c>
      <c r="N3" s="130"/>
      <c r="O3" s="1" t="s">
        <v>13</v>
      </c>
      <c r="P3" s="11" t="s">
        <v>15</v>
      </c>
      <c r="Q3" s="3"/>
      <c r="R3" s="12"/>
      <c r="S3" s="3"/>
    </row>
    <row r="4" spans="1:19" ht="17.25" customHeight="1" x14ac:dyDescent="0.25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1" t="s">
        <v>16</v>
      </c>
      <c r="Q4" s="3"/>
      <c r="R4" s="12"/>
      <c r="S4" s="3"/>
    </row>
    <row r="5" spans="1:19" ht="15" customHeight="1" x14ac:dyDescent="0.2">
      <c r="A5" s="6"/>
      <c r="B5" s="136" t="s">
        <v>14</v>
      </c>
      <c r="C5" s="136"/>
      <c r="D5" s="136" t="s">
        <v>14</v>
      </c>
      <c r="E5" s="136"/>
      <c r="F5" s="136"/>
      <c r="G5" s="136"/>
      <c r="H5" s="5"/>
      <c r="I5" s="136" t="s">
        <v>14</v>
      </c>
      <c r="J5" s="136"/>
      <c r="K5" s="136" t="s">
        <v>14</v>
      </c>
      <c r="L5" s="136"/>
      <c r="M5" s="136" t="s">
        <v>14</v>
      </c>
      <c r="N5" s="136"/>
      <c r="O5" s="2" t="s">
        <v>14</v>
      </c>
      <c r="P5" s="125" t="s">
        <v>232</v>
      </c>
      <c r="Q5" s="125"/>
      <c r="R5" s="77"/>
      <c r="S5" s="77"/>
    </row>
    <row r="6" spans="1:19" ht="15" customHeight="1" x14ac:dyDescent="0.2">
      <c r="A6" s="6"/>
      <c r="B6" s="6"/>
      <c r="C6" s="6"/>
      <c r="D6" s="6"/>
      <c r="E6" s="6"/>
      <c r="F6" s="6"/>
      <c r="G6" s="7"/>
      <c r="H6" s="7"/>
      <c r="I6" s="6"/>
      <c r="J6" s="6"/>
      <c r="K6" s="6"/>
      <c r="L6" s="6"/>
      <c r="M6" s="7"/>
      <c r="N6" s="13"/>
      <c r="O6" s="6"/>
      <c r="P6" s="6"/>
      <c r="Q6" s="7"/>
      <c r="R6" s="8"/>
    </row>
    <row r="7" spans="1:19" ht="23.25" customHeight="1" x14ac:dyDescent="0.2">
      <c r="A7" s="6"/>
      <c r="B7" s="135" t="s">
        <v>143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8"/>
    </row>
    <row r="8" spans="1:19" ht="15" customHeight="1" x14ac:dyDescent="0.2">
      <c r="A8" s="6"/>
      <c r="B8" s="6"/>
      <c r="C8" s="6"/>
      <c r="D8" s="6"/>
      <c r="E8" s="6"/>
      <c r="F8" s="6"/>
      <c r="G8" s="7"/>
      <c r="H8" s="7"/>
      <c r="I8" s="6"/>
      <c r="J8" s="6"/>
      <c r="K8" s="6"/>
      <c r="L8" s="6"/>
      <c r="M8" s="7"/>
      <c r="N8" s="8"/>
      <c r="O8" s="6"/>
      <c r="P8" s="6"/>
      <c r="Q8" s="14"/>
      <c r="R8" s="8"/>
    </row>
    <row r="9" spans="1:19" ht="16.5" customHeight="1" x14ac:dyDescent="0.2">
      <c r="A9" s="6"/>
      <c r="B9" s="127" t="s">
        <v>75</v>
      </c>
      <c r="C9" s="127"/>
      <c r="D9" s="15"/>
      <c r="E9" s="15"/>
      <c r="F9" s="133" t="s">
        <v>71</v>
      </c>
      <c r="G9" s="127" t="s">
        <v>74</v>
      </c>
      <c r="H9" s="131" t="s">
        <v>78</v>
      </c>
      <c r="I9" s="127" t="s">
        <v>73</v>
      </c>
      <c r="J9" s="127" t="s">
        <v>72</v>
      </c>
      <c r="K9" s="127" t="s">
        <v>71</v>
      </c>
      <c r="L9" s="127" t="s">
        <v>70</v>
      </c>
      <c r="M9" s="16"/>
      <c r="N9" s="17"/>
      <c r="O9" s="127" t="s">
        <v>179</v>
      </c>
      <c r="P9" s="127"/>
      <c r="Q9" s="127"/>
      <c r="R9" s="18"/>
    </row>
    <row r="10" spans="1:19" ht="73.5" customHeight="1" x14ac:dyDescent="0.2">
      <c r="A10" s="19"/>
      <c r="B10" s="131"/>
      <c r="C10" s="131"/>
      <c r="D10" s="20" t="s">
        <v>69</v>
      </c>
      <c r="E10" s="20" t="s">
        <v>68</v>
      </c>
      <c r="F10" s="134"/>
      <c r="G10" s="131"/>
      <c r="H10" s="132"/>
      <c r="I10" s="131"/>
      <c r="J10" s="131"/>
      <c r="K10" s="131"/>
      <c r="L10" s="131"/>
      <c r="M10" s="21" t="s">
        <v>67</v>
      </c>
      <c r="N10" s="22" t="s">
        <v>66</v>
      </c>
      <c r="O10" s="96" t="s">
        <v>231</v>
      </c>
      <c r="P10" s="96" t="s">
        <v>177</v>
      </c>
      <c r="Q10" s="95" t="s">
        <v>178</v>
      </c>
      <c r="R10" s="24"/>
    </row>
    <row r="11" spans="1:19" ht="16.5" customHeight="1" x14ac:dyDescent="0.2">
      <c r="A11" s="19"/>
      <c r="B11" s="20">
        <v>1</v>
      </c>
      <c r="C11" s="20"/>
      <c r="D11" s="25"/>
      <c r="E11" s="25"/>
      <c r="F11" s="20">
        <v>6</v>
      </c>
      <c r="G11" s="20">
        <v>2</v>
      </c>
      <c r="H11" s="20">
        <v>3</v>
      </c>
      <c r="I11" s="20">
        <v>4</v>
      </c>
      <c r="J11" s="20">
        <v>5</v>
      </c>
      <c r="K11" s="20">
        <v>6</v>
      </c>
      <c r="L11" s="20">
        <v>7</v>
      </c>
      <c r="M11" s="23">
        <v>11</v>
      </c>
      <c r="N11" s="26"/>
      <c r="O11" s="23">
        <v>8</v>
      </c>
      <c r="P11" s="23">
        <v>9</v>
      </c>
      <c r="Q11" s="23">
        <v>10</v>
      </c>
      <c r="R11" s="24"/>
    </row>
    <row r="12" spans="1:19" ht="15.75" x14ac:dyDescent="0.25">
      <c r="B12" s="27" t="s">
        <v>76</v>
      </c>
      <c r="C12" s="122"/>
      <c r="D12" s="122"/>
      <c r="E12" s="122"/>
      <c r="F12" s="122"/>
      <c r="G12" s="28" t="s">
        <v>80</v>
      </c>
      <c r="H12" s="28" t="s">
        <v>79</v>
      </c>
      <c r="I12" s="27" t="s">
        <v>76</v>
      </c>
      <c r="J12" s="27" t="s">
        <v>76</v>
      </c>
      <c r="K12" s="27" t="s">
        <v>76</v>
      </c>
      <c r="L12" s="29" t="s">
        <v>76</v>
      </c>
      <c r="O12" s="30">
        <f>O13+O60+O70+O88+O94+O117+O123</f>
        <v>70079.199599999993</v>
      </c>
      <c r="P12" s="30">
        <f>P13+P60+P70+P88+P94+P117+P123</f>
        <v>3739.9</v>
      </c>
      <c r="Q12" s="100">
        <f>O12+P12</f>
        <v>73819.099599999987</v>
      </c>
    </row>
    <row r="13" spans="1:19" ht="15.75" x14ac:dyDescent="0.25">
      <c r="B13" s="27" t="s">
        <v>168</v>
      </c>
      <c r="C13" s="27"/>
      <c r="D13" s="27"/>
      <c r="E13" s="27"/>
      <c r="F13" s="27"/>
      <c r="G13" s="28" t="s">
        <v>65</v>
      </c>
      <c r="H13" s="28" t="s">
        <v>79</v>
      </c>
      <c r="I13" s="27" t="s">
        <v>17</v>
      </c>
      <c r="J13" s="27" t="s">
        <v>176</v>
      </c>
      <c r="K13" s="27" t="s">
        <v>76</v>
      </c>
      <c r="L13" s="29" t="s">
        <v>76</v>
      </c>
      <c r="O13" s="30">
        <f>O14+O19+O28+O33+O38</f>
        <v>21066.499000000003</v>
      </c>
      <c r="P13" s="30">
        <f>P14+P19+P28+P33+P38</f>
        <v>379.50000000000006</v>
      </c>
      <c r="Q13" s="30">
        <f>Q14+Q19+Q28+Q33+Q38</f>
        <v>21445.999</v>
      </c>
    </row>
    <row r="14" spans="1:19" ht="45" x14ac:dyDescent="0.2">
      <c r="B14" s="32" t="s">
        <v>64</v>
      </c>
      <c r="C14" s="121"/>
      <c r="D14" s="121"/>
      <c r="E14" s="121"/>
      <c r="F14" s="121"/>
      <c r="G14" s="33" t="s">
        <v>63</v>
      </c>
      <c r="H14" s="33" t="s">
        <v>79</v>
      </c>
      <c r="I14" s="32" t="s">
        <v>17</v>
      </c>
      <c r="J14" s="32" t="s">
        <v>18</v>
      </c>
      <c r="K14" s="32" t="s">
        <v>76</v>
      </c>
      <c r="L14" s="34" t="s">
        <v>76</v>
      </c>
      <c r="O14" s="35">
        <f t="shared" ref="O14:P17" si="0">O15</f>
        <v>1650</v>
      </c>
      <c r="P14" s="35">
        <f t="shared" si="0"/>
        <v>130</v>
      </c>
      <c r="Q14" s="101">
        <f t="shared" ref="Q14:Q94" si="1">O14+P14</f>
        <v>1780</v>
      </c>
    </row>
    <row r="15" spans="1:19" ht="19.5" customHeight="1" x14ac:dyDescent="0.2">
      <c r="B15" s="36" t="s">
        <v>62</v>
      </c>
      <c r="C15" s="120"/>
      <c r="D15" s="120"/>
      <c r="E15" s="120"/>
      <c r="F15" s="120"/>
      <c r="G15" s="37" t="s">
        <v>61</v>
      </c>
      <c r="H15" s="37" t="s">
        <v>79</v>
      </c>
      <c r="I15" s="36" t="s">
        <v>17</v>
      </c>
      <c r="J15" s="36" t="s">
        <v>18</v>
      </c>
      <c r="K15" s="36" t="s">
        <v>194</v>
      </c>
      <c r="L15" s="38"/>
      <c r="O15" s="39">
        <f>O17</f>
        <v>1650</v>
      </c>
      <c r="P15" s="39">
        <f>P17</f>
        <v>130</v>
      </c>
      <c r="Q15" s="102">
        <f t="shared" si="1"/>
        <v>1780</v>
      </c>
    </row>
    <row r="16" spans="1:19" ht="18" customHeight="1" x14ac:dyDescent="0.2">
      <c r="B16" s="115" t="s">
        <v>60</v>
      </c>
      <c r="C16" s="115">
        <v>1</v>
      </c>
      <c r="D16" s="40">
        <v>100</v>
      </c>
      <c r="E16" s="40">
        <v>104</v>
      </c>
      <c r="F16" s="38" t="s">
        <v>51</v>
      </c>
      <c r="G16" s="37" t="s">
        <v>242</v>
      </c>
      <c r="H16" s="37" t="s">
        <v>79</v>
      </c>
      <c r="I16" s="115" t="s">
        <v>17</v>
      </c>
      <c r="J16" s="115" t="s">
        <v>18</v>
      </c>
      <c r="K16" s="115" t="s">
        <v>110</v>
      </c>
      <c r="L16" s="115"/>
      <c r="O16" s="39">
        <f t="shared" si="0"/>
        <v>1650</v>
      </c>
      <c r="P16" s="39">
        <f t="shared" si="0"/>
        <v>130</v>
      </c>
      <c r="Q16" s="102">
        <f t="shared" ref="Q16" si="2">O16+P16</f>
        <v>1780</v>
      </c>
    </row>
    <row r="17" spans="2:17" ht="60" customHeight="1" x14ac:dyDescent="0.2">
      <c r="B17" s="36" t="s">
        <v>116</v>
      </c>
      <c r="C17" s="36">
        <v>1</v>
      </c>
      <c r="D17" s="40">
        <v>100</v>
      </c>
      <c r="E17" s="40">
        <v>104</v>
      </c>
      <c r="F17" s="38" t="s">
        <v>51</v>
      </c>
      <c r="G17" s="37" t="s">
        <v>117</v>
      </c>
      <c r="H17" s="37" t="s">
        <v>79</v>
      </c>
      <c r="I17" s="94" t="s">
        <v>17</v>
      </c>
      <c r="J17" s="36" t="s">
        <v>18</v>
      </c>
      <c r="K17" s="71" t="s">
        <v>110</v>
      </c>
      <c r="L17" s="36" t="s">
        <v>114</v>
      </c>
      <c r="O17" s="39">
        <f t="shared" si="0"/>
        <v>1650</v>
      </c>
      <c r="P17" s="39">
        <f t="shared" si="0"/>
        <v>130</v>
      </c>
      <c r="Q17" s="102">
        <f t="shared" si="1"/>
        <v>1780</v>
      </c>
    </row>
    <row r="18" spans="2:17" ht="30" x14ac:dyDescent="0.2">
      <c r="B18" s="36" t="s">
        <v>243</v>
      </c>
      <c r="C18" s="36">
        <v>1</v>
      </c>
      <c r="D18" s="40">
        <v>100</v>
      </c>
      <c r="E18" s="40">
        <v>102</v>
      </c>
      <c r="F18" s="38" t="s">
        <v>59</v>
      </c>
      <c r="G18" s="37" t="s">
        <v>118</v>
      </c>
      <c r="H18" s="37" t="s">
        <v>79</v>
      </c>
      <c r="I18" s="94" t="s">
        <v>17</v>
      </c>
      <c r="J18" s="36" t="s">
        <v>18</v>
      </c>
      <c r="K18" s="71" t="s">
        <v>110</v>
      </c>
      <c r="L18" s="36" t="s">
        <v>115</v>
      </c>
      <c r="O18" s="39">
        <v>1650</v>
      </c>
      <c r="P18" s="39">
        <v>130</v>
      </c>
      <c r="Q18" s="102">
        <f t="shared" si="1"/>
        <v>1780</v>
      </c>
    </row>
    <row r="19" spans="2:17" ht="60" x14ac:dyDescent="0.2">
      <c r="B19" s="32" t="s">
        <v>58</v>
      </c>
      <c r="C19" s="121"/>
      <c r="D19" s="121"/>
      <c r="E19" s="121"/>
      <c r="F19" s="121"/>
      <c r="G19" s="33" t="s">
        <v>54</v>
      </c>
      <c r="H19" s="41" t="s">
        <v>79</v>
      </c>
      <c r="I19" s="91" t="s">
        <v>17</v>
      </c>
      <c r="J19" s="42" t="s">
        <v>19</v>
      </c>
      <c r="K19" s="42" t="s">
        <v>76</v>
      </c>
      <c r="L19" s="43" t="s">
        <v>76</v>
      </c>
      <c r="O19" s="35">
        <f>O20+O24</f>
        <v>5661</v>
      </c>
      <c r="P19" s="35">
        <f t="shared" ref="P19:Q19" si="3">P20+P24</f>
        <v>206.38300000000001</v>
      </c>
      <c r="Q19" s="35">
        <f t="shared" si="3"/>
        <v>5867.3829999999998</v>
      </c>
    </row>
    <row r="20" spans="2:17" ht="44.25" customHeight="1" x14ac:dyDescent="0.2">
      <c r="B20" s="107" t="s">
        <v>57</v>
      </c>
      <c r="C20" s="120"/>
      <c r="D20" s="120"/>
      <c r="E20" s="120"/>
      <c r="F20" s="120"/>
      <c r="G20" s="37" t="s">
        <v>219</v>
      </c>
      <c r="H20" s="44" t="s">
        <v>79</v>
      </c>
      <c r="I20" s="107" t="s">
        <v>17</v>
      </c>
      <c r="J20" s="45" t="s">
        <v>19</v>
      </c>
      <c r="K20" s="107" t="s">
        <v>196</v>
      </c>
      <c r="L20" s="107"/>
      <c r="O20" s="39">
        <f>O22</f>
        <v>50</v>
      </c>
      <c r="P20" s="39">
        <f>P22</f>
        <v>0</v>
      </c>
      <c r="Q20" s="102">
        <f t="shared" ref="Q20:Q23" si="4">O20+P20</f>
        <v>50</v>
      </c>
    </row>
    <row r="21" spans="2:17" ht="32.25" customHeight="1" x14ac:dyDescent="0.2">
      <c r="B21" s="115" t="s">
        <v>56</v>
      </c>
      <c r="C21" s="120"/>
      <c r="D21" s="120"/>
      <c r="E21" s="120"/>
      <c r="F21" s="120"/>
      <c r="G21" s="37" t="s">
        <v>273</v>
      </c>
      <c r="H21" s="44" t="s">
        <v>79</v>
      </c>
      <c r="I21" s="115" t="s">
        <v>17</v>
      </c>
      <c r="J21" s="45" t="s">
        <v>19</v>
      </c>
      <c r="K21" s="116" t="s">
        <v>208</v>
      </c>
      <c r="L21" s="115"/>
      <c r="O21" s="39">
        <f>O23</f>
        <v>50</v>
      </c>
      <c r="P21" s="39">
        <f>P23</f>
        <v>0</v>
      </c>
      <c r="Q21" s="102">
        <f t="shared" ref="Q21" si="5">O21+P21</f>
        <v>50</v>
      </c>
    </row>
    <row r="22" spans="2:17" ht="60" customHeight="1" x14ac:dyDescent="0.2">
      <c r="B22" s="107" t="s">
        <v>119</v>
      </c>
      <c r="C22" s="107">
        <v>1</v>
      </c>
      <c r="D22" s="40">
        <v>100</v>
      </c>
      <c r="E22" s="40">
        <v>104</v>
      </c>
      <c r="F22" s="38" t="s">
        <v>51</v>
      </c>
      <c r="G22" s="37" t="s">
        <v>117</v>
      </c>
      <c r="H22" s="44" t="s">
        <v>79</v>
      </c>
      <c r="I22" s="107" t="s">
        <v>17</v>
      </c>
      <c r="J22" s="45" t="s">
        <v>19</v>
      </c>
      <c r="K22" s="108" t="s">
        <v>208</v>
      </c>
      <c r="L22" s="107" t="s">
        <v>114</v>
      </c>
      <c r="O22" s="39">
        <f t="shared" ref="O22:P22" si="6">O23</f>
        <v>50</v>
      </c>
      <c r="P22" s="39">
        <f t="shared" si="6"/>
        <v>0</v>
      </c>
      <c r="Q22" s="102">
        <f t="shared" si="4"/>
        <v>50</v>
      </c>
    </row>
    <row r="23" spans="2:17" ht="30" x14ac:dyDescent="0.2">
      <c r="B23" s="107" t="s">
        <v>244</v>
      </c>
      <c r="C23" s="107">
        <v>1</v>
      </c>
      <c r="D23" s="40">
        <v>100</v>
      </c>
      <c r="E23" s="40">
        <v>104</v>
      </c>
      <c r="F23" s="38" t="s">
        <v>51</v>
      </c>
      <c r="G23" s="37" t="s">
        <v>118</v>
      </c>
      <c r="H23" s="44" t="s">
        <v>79</v>
      </c>
      <c r="I23" s="107" t="s">
        <v>17</v>
      </c>
      <c r="J23" s="45" t="s">
        <v>19</v>
      </c>
      <c r="K23" s="108" t="s">
        <v>208</v>
      </c>
      <c r="L23" s="107" t="s">
        <v>115</v>
      </c>
      <c r="O23" s="39">
        <v>50</v>
      </c>
      <c r="P23" s="39">
        <v>0</v>
      </c>
      <c r="Q23" s="102">
        <f t="shared" si="4"/>
        <v>50</v>
      </c>
    </row>
    <row r="24" spans="2:17" ht="29.25" customHeight="1" x14ac:dyDescent="0.2">
      <c r="B24" s="36" t="s">
        <v>209</v>
      </c>
      <c r="C24" s="120"/>
      <c r="D24" s="120"/>
      <c r="E24" s="120"/>
      <c r="F24" s="120"/>
      <c r="G24" s="37" t="s">
        <v>82</v>
      </c>
      <c r="H24" s="44" t="s">
        <v>79</v>
      </c>
      <c r="I24" s="90" t="s">
        <v>17</v>
      </c>
      <c r="J24" s="45" t="s">
        <v>19</v>
      </c>
      <c r="K24" s="108" t="s">
        <v>194</v>
      </c>
      <c r="L24" s="36"/>
      <c r="O24" s="39">
        <f>O26</f>
        <v>5611</v>
      </c>
      <c r="P24" s="39">
        <f>P26</f>
        <v>206.38300000000001</v>
      </c>
      <c r="Q24" s="102">
        <f t="shared" si="1"/>
        <v>5817.3829999999998</v>
      </c>
    </row>
    <row r="25" spans="2:17" ht="29.25" customHeight="1" x14ac:dyDescent="0.2">
      <c r="B25" s="115" t="s">
        <v>210</v>
      </c>
      <c r="C25" s="120"/>
      <c r="D25" s="120"/>
      <c r="E25" s="120"/>
      <c r="F25" s="120"/>
      <c r="G25" s="37" t="s">
        <v>82</v>
      </c>
      <c r="H25" s="44" t="s">
        <v>79</v>
      </c>
      <c r="I25" s="115" t="s">
        <v>17</v>
      </c>
      <c r="J25" s="45" t="s">
        <v>19</v>
      </c>
      <c r="K25" s="116" t="s">
        <v>111</v>
      </c>
      <c r="L25" s="115"/>
      <c r="O25" s="39">
        <f>O27</f>
        <v>5611</v>
      </c>
      <c r="P25" s="39">
        <f>P27</f>
        <v>206.38300000000001</v>
      </c>
      <c r="Q25" s="102">
        <f t="shared" ref="Q25" si="7">O25+P25</f>
        <v>5817.3829999999998</v>
      </c>
    </row>
    <row r="26" spans="2:17" ht="60" customHeight="1" x14ac:dyDescent="0.2">
      <c r="B26" s="36" t="s">
        <v>211</v>
      </c>
      <c r="C26" s="36">
        <v>1</v>
      </c>
      <c r="D26" s="40">
        <v>100</v>
      </c>
      <c r="E26" s="40">
        <v>104</v>
      </c>
      <c r="F26" s="38" t="s">
        <v>51</v>
      </c>
      <c r="G26" s="37" t="s">
        <v>117</v>
      </c>
      <c r="H26" s="44" t="s">
        <v>79</v>
      </c>
      <c r="I26" s="94" t="s">
        <v>17</v>
      </c>
      <c r="J26" s="45" t="s">
        <v>19</v>
      </c>
      <c r="K26" s="72" t="s">
        <v>111</v>
      </c>
      <c r="L26" s="36" t="s">
        <v>114</v>
      </c>
      <c r="O26" s="39">
        <f t="shared" ref="O26:P26" si="8">O27</f>
        <v>5611</v>
      </c>
      <c r="P26" s="39">
        <f t="shared" si="8"/>
        <v>206.38300000000001</v>
      </c>
      <c r="Q26" s="102">
        <f t="shared" si="1"/>
        <v>5817.3829999999998</v>
      </c>
    </row>
    <row r="27" spans="2:17" ht="30" x14ac:dyDescent="0.2">
      <c r="B27" s="36" t="s">
        <v>245</v>
      </c>
      <c r="C27" s="36">
        <v>1</v>
      </c>
      <c r="D27" s="40">
        <v>100</v>
      </c>
      <c r="E27" s="40">
        <v>104</v>
      </c>
      <c r="F27" s="38" t="s">
        <v>51</v>
      </c>
      <c r="G27" s="37" t="s">
        <v>118</v>
      </c>
      <c r="H27" s="44" t="s">
        <v>79</v>
      </c>
      <c r="I27" s="94" t="s">
        <v>17</v>
      </c>
      <c r="J27" s="45" t="s">
        <v>19</v>
      </c>
      <c r="K27" s="46" t="s">
        <v>111</v>
      </c>
      <c r="L27" s="36" t="s">
        <v>115</v>
      </c>
      <c r="O27" s="39">
        <v>5611</v>
      </c>
      <c r="P27" s="39">
        <v>206.38300000000001</v>
      </c>
      <c r="Q27" s="102">
        <f t="shared" si="1"/>
        <v>5817.3829999999998</v>
      </c>
    </row>
    <row r="28" spans="2:17" ht="15" x14ac:dyDescent="0.2">
      <c r="B28" s="110" t="s">
        <v>55</v>
      </c>
      <c r="C28" s="121"/>
      <c r="D28" s="121"/>
      <c r="E28" s="121"/>
      <c r="F28" s="121"/>
      <c r="G28" s="33" t="s">
        <v>220</v>
      </c>
      <c r="H28" s="41" t="s">
        <v>79</v>
      </c>
      <c r="I28" s="110" t="s">
        <v>17</v>
      </c>
      <c r="J28" s="104" t="s">
        <v>98</v>
      </c>
      <c r="K28" s="109"/>
      <c r="L28" s="38" t="s">
        <v>76</v>
      </c>
      <c r="O28" s="80">
        <f t="shared" ref="O28:P31" si="9">O29</f>
        <v>718.75900000000001</v>
      </c>
      <c r="P28" s="80">
        <f t="shared" si="9"/>
        <v>0</v>
      </c>
      <c r="Q28" s="101">
        <f t="shared" ref="Q28:Q32" si="10">O28+P28</f>
        <v>718.75900000000001</v>
      </c>
    </row>
    <row r="29" spans="2:17" ht="16.5" customHeight="1" x14ac:dyDescent="0.2">
      <c r="B29" s="109" t="s">
        <v>53</v>
      </c>
      <c r="C29" s="120"/>
      <c r="D29" s="120"/>
      <c r="E29" s="120"/>
      <c r="F29" s="120"/>
      <c r="G29" s="37" t="s">
        <v>220</v>
      </c>
      <c r="H29" s="37" t="s">
        <v>79</v>
      </c>
      <c r="I29" s="109" t="s">
        <v>17</v>
      </c>
      <c r="J29" s="109" t="s">
        <v>98</v>
      </c>
      <c r="K29" s="109" t="s">
        <v>194</v>
      </c>
      <c r="L29" s="109"/>
      <c r="M29" s="31"/>
      <c r="N29" s="31"/>
      <c r="O29" s="39">
        <f>O31</f>
        <v>718.75900000000001</v>
      </c>
      <c r="P29" s="39">
        <f>P31</f>
        <v>0</v>
      </c>
      <c r="Q29" s="102">
        <f t="shared" si="10"/>
        <v>718.75900000000001</v>
      </c>
    </row>
    <row r="30" spans="2:17" ht="16.5" customHeight="1" x14ac:dyDescent="0.2">
      <c r="B30" s="115" t="s">
        <v>52</v>
      </c>
      <c r="C30" s="120"/>
      <c r="D30" s="120"/>
      <c r="E30" s="120"/>
      <c r="F30" s="120"/>
      <c r="G30" s="37" t="s">
        <v>220</v>
      </c>
      <c r="H30" s="37" t="s">
        <v>79</v>
      </c>
      <c r="I30" s="115" t="s">
        <v>17</v>
      </c>
      <c r="J30" s="115" t="s">
        <v>98</v>
      </c>
      <c r="K30" s="115" t="s">
        <v>221</v>
      </c>
      <c r="L30" s="115"/>
      <c r="M30" s="31"/>
      <c r="N30" s="31"/>
      <c r="O30" s="39">
        <f>O32</f>
        <v>718.75900000000001</v>
      </c>
      <c r="P30" s="39">
        <f>P32</f>
        <v>0</v>
      </c>
      <c r="Q30" s="102">
        <f t="shared" ref="Q30" si="11">O30+P30</f>
        <v>718.75900000000001</v>
      </c>
    </row>
    <row r="31" spans="2:17" ht="29.25" customHeight="1" x14ac:dyDescent="0.2">
      <c r="B31" s="109" t="s">
        <v>120</v>
      </c>
      <c r="C31" s="104"/>
      <c r="D31" s="105"/>
      <c r="E31" s="105"/>
      <c r="F31" s="106"/>
      <c r="G31" s="37" t="s">
        <v>124</v>
      </c>
      <c r="H31" s="37" t="s">
        <v>79</v>
      </c>
      <c r="I31" s="109" t="s">
        <v>17</v>
      </c>
      <c r="J31" s="109" t="s">
        <v>98</v>
      </c>
      <c r="K31" s="109" t="s">
        <v>221</v>
      </c>
      <c r="L31" s="109" t="s">
        <v>126</v>
      </c>
      <c r="M31" s="31"/>
      <c r="N31" s="31"/>
      <c r="O31" s="39">
        <f t="shared" si="9"/>
        <v>718.75900000000001</v>
      </c>
      <c r="P31" s="39">
        <f t="shared" si="9"/>
        <v>0</v>
      </c>
      <c r="Q31" s="102">
        <f t="shared" si="10"/>
        <v>718.75900000000001</v>
      </c>
    </row>
    <row r="32" spans="2:17" ht="28.5" customHeight="1" x14ac:dyDescent="0.2">
      <c r="B32" s="109" t="s">
        <v>246</v>
      </c>
      <c r="C32" s="104"/>
      <c r="D32" s="105"/>
      <c r="E32" s="105"/>
      <c r="F32" s="106"/>
      <c r="G32" s="37" t="s">
        <v>125</v>
      </c>
      <c r="H32" s="37" t="s">
        <v>79</v>
      </c>
      <c r="I32" s="109" t="s">
        <v>17</v>
      </c>
      <c r="J32" s="109" t="s">
        <v>98</v>
      </c>
      <c r="K32" s="109" t="s">
        <v>221</v>
      </c>
      <c r="L32" s="109" t="s">
        <v>127</v>
      </c>
      <c r="M32" s="31"/>
      <c r="N32" s="31"/>
      <c r="O32" s="39">
        <v>718.75900000000001</v>
      </c>
      <c r="P32" s="39">
        <v>0</v>
      </c>
      <c r="Q32" s="102">
        <f t="shared" si="10"/>
        <v>718.75900000000001</v>
      </c>
    </row>
    <row r="33" spans="2:17" ht="15" x14ac:dyDescent="0.2">
      <c r="B33" s="110" t="s">
        <v>50</v>
      </c>
      <c r="C33" s="121"/>
      <c r="D33" s="121"/>
      <c r="E33" s="121"/>
      <c r="F33" s="121"/>
      <c r="G33" s="33" t="s">
        <v>46</v>
      </c>
      <c r="H33" s="41" t="s">
        <v>79</v>
      </c>
      <c r="I33" s="91" t="s">
        <v>17</v>
      </c>
      <c r="J33" s="42">
        <v>11</v>
      </c>
      <c r="K33" s="42" t="s">
        <v>76</v>
      </c>
      <c r="L33" s="47" t="s">
        <v>76</v>
      </c>
      <c r="O33" s="80">
        <f t="shared" ref="O33:P36" si="12">O34</f>
        <v>50</v>
      </c>
      <c r="P33" s="80">
        <f t="shared" si="12"/>
        <v>0</v>
      </c>
      <c r="Q33" s="101">
        <f t="shared" si="1"/>
        <v>50</v>
      </c>
    </row>
    <row r="34" spans="2:17" ht="16.5" customHeight="1" x14ac:dyDescent="0.2">
      <c r="B34" s="109" t="s">
        <v>192</v>
      </c>
      <c r="C34" s="120"/>
      <c r="D34" s="120"/>
      <c r="E34" s="120"/>
      <c r="F34" s="120"/>
      <c r="G34" s="37" t="s">
        <v>45</v>
      </c>
      <c r="H34" s="37" t="s">
        <v>79</v>
      </c>
      <c r="I34" s="94" t="s">
        <v>17</v>
      </c>
      <c r="J34" s="78">
        <v>11</v>
      </c>
      <c r="K34" s="103" t="s">
        <v>194</v>
      </c>
      <c r="L34" s="38" t="s">
        <v>76</v>
      </c>
      <c r="M34" s="31"/>
      <c r="N34" s="31"/>
      <c r="O34" s="39">
        <f>O36</f>
        <v>50</v>
      </c>
      <c r="P34" s="39">
        <f>P36</f>
        <v>0</v>
      </c>
      <c r="Q34" s="102">
        <f t="shared" si="1"/>
        <v>50</v>
      </c>
    </row>
    <row r="35" spans="2:17" ht="16.5" customHeight="1" x14ac:dyDescent="0.2">
      <c r="B35" s="115" t="s">
        <v>49</v>
      </c>
      <c r="C35" s="120"/>
      <c r="D35" s="120"/>
      <c r="E35" s="120"/>
      <c r="F35" s="120"/>
      <c r="G35" s="37" t="s">
        <v>45</v>
      </c>
      <c r="H35" s="37" t="s">
        <v>79</v>
      </c>
      <c r="I35" s="115" t="s">
        <v>17</v>
      </c>
      <c r="J35" s="115">
        <v>11</v>
      </c>
      <c r="K35" s="115" t="s">
        <v>112</v>
      </c>
      <c r="L35" s="38" t="s">
        <v>76</v>
      </c>
      <c r="M35" s="31"/>
      <c r="N35" s="31"/>
      <c r="O35" s="39">
        <f>O37</f>
        <v>50</v>
      </c>
      <c r="P35" s="39">
        <f>P37</f>
        <v>0</v>
      </c>
      <c r="Q35" s="102">
        <f t="shared" ref="Q35" si="13">O35+P35</f>
        <v>50</v>
      </c>
    </row>
    <row r="36" spans="2:17" ht="15.75" customHeight="1" x14ac:dyDescent="0.2">
      <c r="B36" s="109" t="s">
        <v>123</v>
      </c>
      <c r="C36" s="109">
        <v>1</v>
      </c>
      <c r="D36" s="40">
        <v>100</v>
      </c>
      <c r="E36" s="40">
        <v>111</v>
      </c>
      <c r="F36" s="38" t="s">
        <v>44</v>
      </c>
      <c r="G36" s="37" t="s">
        <v>122</v>
      </c>
      <c r="H36" s="37" t="s">
        <v>79</v>
      </c>
      <c r="I36" s="94" t="s">
        <v>17</v>
      </c>
      <c r="J36" s="78">
        <v>11</v>
      </c>
      <c r="K36" s="78" t="s">
        <v>112</v>
      </c>
      <c r="L36" s="38" t="s">
        <v>121</v>
      </c>
      <c r="M36" s="31"/>
      <c r="N36" s="31"/>
      <c r="O36" s="39">
        <f t="shared" si="12"/>
        <v>50</v>
      </c>
      <c r="P36" s="39">
        <f t="shared" si="12"/>
        <v>0</v>
      </c>
      <c r="Q36" s="102">
        <f t="shared" si="1"/>
        <v>50</v>
      </c>
    </row>
    <row r="37" spans="2:17" ht="15.75" customHeight="1" x14ac:dyDescent="0.2">
      <c r="B37" s="109" t="s">
        <v>240</v>
      </c>
      <c r="C37" s="109">
        <v>1</v>
      </c>
      <c r="D37" s="40">
        <v>100</v>
      </c>
      <c r="E37" s="40">
        <v>111</v>
      </c>
      <c r="F37" s="38" t="s">
        <v>44</v>
      </c>
      <c r="G37" s="37" t="s">
        <v>43</v>
      </c>
      <c r="H37" s="37" t="s">
        <v>79</v>
      </c>
      <c r="I37" s="94" t="s">
        <v>17</v>
      </c>
      <c r="J37" s="78">
        <v>11</v>
      </c>
      <c r="K37" s="78" t="s">
        <v>112</v>
      </c>
      <c r="L37" s="38">
        <v>870</v>
      </c>
      <c r="M37" s="31"/>
      <c r="N37" s="31"/>
      <c r="O37" s="39">
        <v>50</v>
      </c>
      <c r="P37" s="39">
        <v>0</v>
      </c>
      <c r="Q37" s="102">
        <f t="shared" si="1"/>
        <v>50</v>
      </c>
    </row>
    <row r="38" spans="2:17" ht="15" x14ac:dyDescent="0.2">
      <c r="B38" s="76" t="s">
        <v>50</v>
      </c>
      <c r="C38" s="121"/>
      <c r="D38" s="121"/>
      <c r="E38" s="121"/>
      <c r="F38" s="121"/>
      <c r="G38" s="33" t="s">
        <v>42</v>
      </c>
      <c r="H38" s="33" t="s">
        <v>79</v>
      </c>
      <c r="I38" s="91" t="s">
        <v>17</v>
      </c>
      <c r="J38" s="79">
        <v>13</v>
      </c>
      <c r="K38" s="79" t="s">
        <v>76</v>
      </c>
      <c r="L38" s="34" t="s">
        <v>76</v>
      </c>
      <c r="M38" s="31"/>
      <c r="N38" s="31"/>
      <c r="O38" s="35">
        <f>O39+O43+O47</f>
        <v>12986.740000000002</v>
      </c>
      <c r="P38" s="35">
        <f>P39+P43+P47</f>
        <v>43.116999999999997</v>
      </c>
      <c r="Q38" s="35">
        <f>Q39+Q43+Q47</f>
        <v>13029.857</v>
      </c>
    </row>
    <row r="39" spans="2:17" ht="45" x14ac:dyDescent="0.2">
      <c r="B39" s="99" t="s">
        <v>192</v>
      </c>
      <c r="C39" s="104"/>
      <c r="D39" s="105"/>
      <c r="E39" s="105"/>
      <c r="F39" s="106"/>
      <c r="G39" s="37" t="s">
        <v>193</v>
      </c>
      <c r="H39" s="37" t="s">
        <v>79</v>
      </c>
      <c r="I39" s="99" t="s">
        <v>17</v>
      </c>
      <c r="J39" s="99">
        <v>13</v>
      </c>
      <c r="K39" s="99" t="s">
        <v>195</v>
      </c>
      <c r="L39" s="99"/>
      <c r="M39" s="31"/>
      <c r="N39" s="31"/>
      <c r="O39" s="39">
        <f>O41</f>
        <v>12500</v>
      </c>
      <c r="P39" s="39">
        <f t="shared" ref="P39:Q39" si="14">P41</f>
        <v>0</v>
      </c>
      <c r="Q39" s="39">
        <f t="shared" si="14"/>
        <v>12500</v>
      </c>
    </row>
    <row r="40" spans="2:17" ht="30" x14ac:dyDescent="0.2">
      <c r="B40" s="115" t="s">
        <v>49</v>
      </c>
      <c r="C40" s="104"/>
      <c r="D40" s="105"/>
      <c r="E40" s="105"/>
      <c r="F40" s="106"/>
      <c r="G40" s="37" t="s">
        <v>272</v>
      </c>
      <c r="H40" s="37" t="s">
        <v>79</v>
      </c>
      <c r="I40" s="115" t="s">
        <v>17</v>
      </c>
      <c r="J40" s="115">
        <v>13</v>
      </c>
      <c r="K40" s="115" t="s">
        <v>191</v>
      </c>
      <c r="L40" s="115"/>
      <c r="M40" s="31"/>
      <c r="N40" s="31"/>
      <c r="O40" s="39">
        <f>O41</f>
        <v>12500</v>
      </c>
      <c r="P40" s="39">
        <f>P41</f>
        <v>0</v>
      </c>
      <c r="Q40" s="102">
        <f t="shared" ref="Q40" si="15">O40+P40</f>
        <v>12500</v>
      </c>
    </row>
    <row r="41" spans="2:17" ht="30" x14ac:dyDescent="0.2">
      <c r="B41" s="99" t="s">
        <v>123</v>
      </c>
      <c r="C41" s="104"/>
      <c r="D41" s="105"/>
      <c r="E41" s="105"/>
      <c r="F41" s="106"/>
      <c r="G41" s="37" t="s">
        <v>184</v>
      </c>
      <c r="H41" s="37" t="s">
        <v>79</v>
      </c>
      <c r="I41" s="99" t="s">
        <v>17</v>
      </c>
      <c r="J41" s="99">
        <v>13</v>
      </c>
      <c r="K41" s="99" t="s">
        <v>191</v>
      </c>
      <c r="L41" s="99" t="s">
        <v>187</v>
      </c>
      <c r="M41" s="31"/>
      <c r="N41" s="31"/>
      <c r="O41" s="39">
        <f>O42</f>
        <v>12500</v>
      </c>
      <c r="P41" s="39">
        <f>P42</f>
        <v>0</v>
      </c>
      <c r="Q41" s="102">
        <f t="shared" ref="Q41:Q42" si="16">O41+P41</f>
        <v>12500</v>
      </c>
    </row>
    <row r="42" spans="2:17" ht="30" x14ac:dyDescent="0.2">
      <c r="B42" s="99" t="s">
        <v>240</v>
      </c>
      <c r="C42" s="104"/>
      <c r="D42" s="105"/>
      <c r="E42" s="105"/>
      <c r="F42" s="106"/>
      <c r="G42" s="37" t="s">
        <v>185</v>
      </c>
      <c r="H42" s="37" t="s">
        <v>79</v>
      </c>
      <c r="I42" s="99" t="s">
        <v>17</v>
      </c>
      <c r="J42" s="99">
        <v>13</v>
      </c>
      <c r="K42" s="99" t="s">
        <v>191</v>
      </c>
      <c r="L42" s="99" t="s">
        <v>188</v>
      </c>
      <c r="M42" s="31"/>
      <c r="N42" s="31"/>
      <c r="O42" s="39">
        <v>12500</v>
      </c>
      <c r="P42" s="39">
        <v>0</v>
      </c>
      <c r="Q42" s="102">
        <f t="shared" si="16"/>
        <v>12500</v>
      </c>
    </row>
    <row r="43" spans="2:17" ht="45" x14ac:dyDescent="0.2">
      <c r="B43" s="81" t="s">
        <v>48</v>
      </c>
      <c r="C43" s="120"/>
      <c r="D43" s="120"/>
      <c r="E43" s="120"/>
      <c r="F43" s="120"/>
      <c r="G43" s="37" t="s">
        <v>154</v>
      </c>
      <c r="H43" s="37" t="s">
        <v>79</v>
      </c>
      <c r="I43" s="94" t="s">
        <v>17</v>
      </c>
      <c r="J43" s="81">
        <v>13</v>
      </c>
      <c r="K43" s="103" t="s">
        <v>196</v>
      </c>
      <c r="L43" s="81"/>
      <c r="M43" s="31"/>
      <c r="N43" s="31"/>
      <c r="O43" s="39">
        <f>O45</f>
        <v>167.7</v>
      </c>
      <c r="P43" s="39">
        <f t="shared" ref="P43:Q43" si="17">P45</f>
        <v>0</v>
      </c>
      <c r="Q43" s="39">
        <f t="shared" si="17"/>
        <v>167.7</v>
      </c>
    </row>
    <row r="44" spans="2:17" ht="45" x14ac:dyDescent="0.2">
      <c r="B44" s="115" t="s">
        <v>47</v>
      </c>
      <c r="C44" s="120"/>
      <c r="D44" s="120"/>
      <c r="E44" s="120"/>
      <c r="F44" s="120"/>
      <c r="G44" s="37" t="s">
        <v>154</v>
      </c>
      <c r="H44" s="37" t="s">
        <v>79</v>
      </c>
      <c r="I44" s="115" t="s">
        <v>17</v>
      </c>
      <c r="J44" s="115">
        <v>13</v>
      </c>
      <c r="K44" s="115" t="s">
        <v>164</v>
      </c>
      <c r="L44" s="115"/>
      <c r="M44" s="31"/>
      <c r="N44" s="31"/>
      <c r="O44" s="39">
        <f>O45</f>
        <v>167.7</v>
      </c>
      <c r="P44" s="39">
        <f>P45</f>
        <v>0</v>
      </c>
      <c r="Q44" s="102">
        <f t="shared" ref="Q44" si="18">O44+P44</f>
        <v>167.7</v>
      </c>
    </row>
    <row r="45" spans="2:17" ht="30" x14ac:dyDescent="0.2">
      <c r="B45" s="111" t="s">
        <v>128</v>
      </c>
      <c r="C45" s="120"/>
      <c r="D45" s="120"/>
      <c r="E45" s="120"/>
      <c r="F45" s="120"/>
      <c r="G45" s="37" t="s">
        <v>124</v>
      </c>
      <c r="H45" s="37" t="s">
        <v>79</v>
      </c>
      <c r="I45" s="94" t="s">
        <v>17</v>
      </c>
      <c r="J45" s="81">
        <v>13</v>
      </c>
      <c r="K45" s="88" t="s">
        <v>164</v>
      </c>
      <c r="L45" s="81" t="s">
        <v>126</v>
      </c>
      <c r="M45" s="31"/>
      <c r="N45" s="31"/>
      <c r="O45" s="39">
        <f>O46</f>
        <v>167.7</v>
      </c>
      <c r="P45" s="39">
        <f>P46</f>
        <v>0</v>
      </c>
      <c r="Q45" s="102">
        <f t="shared" si="1"/>
        <v>167.7</v>
      </c>
    </row>
    <row r="46" spans="2:17" ht="30" x14ac:dyDescent="0.2">
      <c r="B46" s="111" t="s">
        <v>241</v>
      </c>
      <c r="C46" s="120"/>
      <c r="D46" s="120"/>
      <c r="E46" s="120"/>
      <c r="F46" s="120"/>
      <c r="G46" s="37" t="s">
        <v>125</v>
      </c>
      <c r="H46" s="37" t="s">
        <v>79</v>
      </c>
      <c r="I46" s="94" t="s">
        <v>17</v>
      </c>
      <c r="J46" s="81">
        <v>13</v>
      </c>
      <c r="K46" s="88" t="s">
        <v>164</v>
      </c>
      <c r="L46" s="81" t="s">
        <v>127</v>
      </c>
      <c r="M46" s="31"/>
      <c r="N46" s="31"/>
      <c r="O46" s="39">
        <v>167.7</v>
      </c>
      <c r="P46" s="39">
        <v>0</v>
      </c>
      <c r="Q46" s="102">
        <f t="shared" si="1"/>
        <v>167.7</v>
      </c>
    </row>
    <row r="47" spans="2:17" ht="30.75" customHeight="1" x14ac:dyDescent="0.2">
      <c r="B47" s="73" t="s">
        <v>84</v>
      </c>
      <c r="C47" s="126"/>
      <c r="D47" s="128"/>
      <c r="E47" s="128"/>
      <c r="F47" s="129"/>
      <c r="G47" s="37" t="s">
        <v>216</v>
      </c>
      <c r="H47" s="37" t="s">
        <v>79</v>
      </c>
      <c r="I47" s="94" t="s">
        <v>17</v>
      </c>
      <c r="J47" s="78">
        <v>13</v>
      </c>
      <c r="K47" s="103" t="s">
        <v>194</v>
      </c>
      <c r="L47" s="38" t="s">
        <v>76</v>
      </c>
      <c r="M47" s="31"/>
      <c r="N47" s="31"/>
      <c r="O47" s="39">
        <f>O48+O53</f>
        <v>319.04000000000002</v>
      </c>
      <c r="P47" s="39">
        <f t="shared" ref="P47:Q47" si="19">P48+P53</f>
        <v>43.116999999999997</v>
      </c>
      <c r="Q47" s="39">
        <f t="shared" si="19"/>
        <v>362.15699999999998</v>
      </c>
    </row>
    <row r="48" spans="2:17" ht="17.25" customHeight="1" x14ac:dyDescent="0.2">
      <c r="B48" s="115" t="s">
        <v>85</v>
      </c>
      <c r="C48" s="115">
        <v>1</v>
      </c>
      <c r="D48" s="40">
        <v>100</v>
      </c>
      <c r="E48" s="40">
        <v>113</v>
      </c>
      <c r="F48" s="38" t="s">
        <v>41</v>
      </c>
      <c r="G48" s="37" t="s">
        <v>223</v>
      </c>
      <c r="H48" s="37" t="s">
        <v>79</v>
      </c>
      <c r="I48" s="115" t="s">
        <v>17</v>
      </c>
      <c r="J48" s="115">
        <v>13</v>
      </c>
      <c r="K48" s="115" t="s">
        <v>83</v>
      </c>
      <c r="L48" s="115"/>
      <c r="M48" s="31"/>
      <c r="N48" s="31"/>
      <c r="O48" s="39">
        <f>O49+O51</f>
        <v>40.132000000000005</v>
      </c>
      <c r="P48" s="39">
        <f t="shared" ref="P48:Q48" si="20">P49+P51</f>
        <v>-9.0399999999999991</v>
      </c>
      <c r="Q48" s="39">
        <f t="shared" si="20"/>
        <v>31.092000000000002</v>
      </c>
    </row>
    <row r="49" spans="2:17" ht="17.25" customHeight="1" x14ac:dyDescent="0.2">
      <c r="B49" s="112" t="s">
        <v>130</v>
      </c>
      <c r="C49" s="112">
        <v>1</v>
      </c>
      <c r="D49" s="40">
        <v>100</v>
      </c>
      <c r="E49" s="40">
        <v>113</v>
      </c>
      <c r="F49" s="38" t="s">
        <v>41</v>
      </c>
      <c r="G49" s="37" t="s">
        <v>222</v>
      </c>
      <c r="H49" s="37" t="s">
        <v>79</v>
      </c>
      <c r="I49" s="112" t="s">
        <v>17</v>
      </c>
      <c r="J49" s="112">
        <v>13</v>
      </c>
      <c r="K49" s="112" t="s">
        <v>83</v>
      </c>
      <c r="L49" s="112" t="s">
        <v>224</v>
      </c>
      <c r="M49" s="31"/>
      <c r="N49" s="31"/>
      <c r="O49" s="39">
        <f>O50</f>
        <v>25.132000000000001</v>
      </c>
      <c r="P49" s="39">
        <f>P50</f>
        <v>-9.0399999999999991</v>
      </c>
      <c r="Q49" s="102">
        <f t="shared" ref="Q49:Q50" si="21">O49+P49</f>
        <v>16.092000000000002</v>
      </c>
    </row>
    <row r="50" spans="2:17" ht="18.75" customHeight="1" x14ac:dyDescent="0.2">
      <c r="B50" s="112" t="s">
        <v>234</v>
      </c>
      <c r="C50" s="112">
        <v>1</v>
      </c>
      <c r="D50" s="40">
        <v>100</v>
      </c>
      <c r="E50" s="40">
        <v>113</v>
      </c>
      <c r="F50" s="38" t="s">
        <v>41</v>
      </c>
      <c r="G50" s="37" t="s">
        <v>223</v>
      </c>
      <c r="H50" s="37" t="s">
        <v>79</v>
      </c>
      <c r="I50" s="112" t="s">
        <v>17</v>
      </c>
      <c r="J50" s="112">
        <v>13</v>
      </c>
      <c r="K50" s="112" t="s">
        <v>83</v>
      </c>
      <c r="L50" s="112" t="s">
        <v>225</v>
      </c>
      <c r="M50" s="31"/>
      <c r="N50" s="31"/>
      <c r="O50" s="39">
        <v>25.132000000000001</v>
      </c>
      <c r="P50" s="39">
        <v>-9.0399999999999991</v>
      </c>
      <c r="Q50" s="102">
        <f t="shared" si="21"/>
        <v>16.092000000000002</v>
      </c>
    </row>
    <row r="51" spans="2:17" ht="16.5" customHeight="1" x14ac:dyDescent="0.2">
      <c r="B51" s="115" t="s">
        <v>235</v>
      </c>
      <c r="C51" s="73">
        <v>1</v>
      </c>
      <c r="D51" s="40">
        <v>100</v>
      </c>
      <c r="E51" s="40">
        <v>113</v>
      </c>
      <c r="F51" s="38" t="s">
        <v>41</v>
      </c>
      <c r="G51" s="37" t="s">
        <v>122</v>
      </c>
      <c r="H51" s="37" t="s">
        <v>79</v>
      </c>
      <c r="I51" s="94" t="s">
        <v>17</v>
      </c>
      <c r="J51" s="73">
        <v>13</v>
      </c>
      <c r="K51" s="73" t="s">
        <v>83</v>
      </c>
      <c r="L51" s="73" t="s">
        <v>121</v>
      </c>
      <c r="M51" s="31"/>
      <c r="N51" s="31"/>
      <c r="O51" s="39">
        <f>O52</f>
        <v>15</v>
      </c>
      <c r="P51" s="39">
        <f>P52</f>
        <v>0</v>
      </c>
      <c r="Q51" s="102">
        <f t="shared" si="1"/>
        <v>15</v>
      </c>
    </row>
    <row r="52" spans="2:17" ht="16.5" customHeight="1" x14ac:dyDescent="0.2">
      <c r="B52" s="115" t="s">
        <v>236</v>
      </c>
      <c r="C52" s="73">
        <v>1</v>
      </c>
      <c r="D52" s="40">
        <v>100</v>
      </c>
      <c r="E52" s="40">
        <v>113</v>
      </c>
      <c r="F52" s="38" t="s">
        <v>41</v>
      </c>
      <c r="G52" s="37" t="s">
        <v>131</v>
      </c>
      <c r="H52" s="37" t="s">
        <v>79</v>
      </c>
      <c r="I52" s="94" t="s">
        <v>17</v>
      </c>
      <c r="J52" s="73">
        <v>13</v>
      </c>
      <c r="K52" s="73" t="s">
        <v>83</v>
      </c>
      <c r="L52" s="73" t="s">
        <v>129</v>
      </c>
      <c r="M52" s="31"/>
      <c r="N52" s="31"/>
      <c r="O52" s="39">
        <v>15</v>
      </c>
      <c r="P52" s="39">
        <v>0</v>
      </c>
      <c r="Q52" s="102">
        <f t="shared" si="1"/>
        <v>15</v>
      </c>
    </row>
    <row r="53" spans="2:17" ht="18" customHeight="1" x14ac:dyDescent="0.2">
      <c r="B53" s="115" t="s">
        <v>217</v>
      </c>
      <c r="C53" s="120"/>
      <c r="D53" s="120"/>
      <c r="E53" s="120"/>
      <c r="F53" s="120"/>
      <c r="G53" s="37" t="s">
        <v>271</v>
      </c>
      <c r="H53" s="44" t="s">
        <v>79</v>
      </c>
      <c r="I53" s="115" t="s">
        <v>17</v>
      </c>
      <c r="J53" s="115">
        <v>13</v>
      </c>
      <c r="K53" s="115" t="s">
        <v>107</v>
      </c>
      <c r="L53" s="115"/>
      <c r="O53" s="39">
        <f>O54+O56+O58</f>
        <v>278.90800000000002</v>
      </c>
      <c r="P53" s="39">
        <f t="shared" ref="P53:Q53" si="22">P54+P56+P58</f>
        <v>52.156999999999996</v>
      </c>
      <c r="Q53" s="39">
        <f t="shared" si="22"/>
        <v>331.065</v>
      </c>
    </row>
    <row r="54" spans="2:17" ht="30" x14ac:dyDescent="0.2">
      <c r="B54" s="111" t="s">
        <v>218</v>
      </c>
      <c r="C54" s="120"/>
      <c r="D54" s="120"/>
      <c r="E54" s="120"/>
      <c r="F54" s="120"/>
      <c r="G54" s="37" t="s">
        <v>124</v>
      </c>
      <c r="H54" s="44" t="s">
        <v>79</v>
      </c>
      <c r="I54" s="94" t="s">
        <v>17</v>
      </c>
      <c r="J54" s="73">
        <v>13</v>
      </c>
      <c r="K54" s="73" t="s">
        <v>107</v>
      </c>
      <c r="L54" s="73" t="s">
        <v>126</v>
      </c>
      <c r="O54" s="39">
        <f>O55</f>
        <v>205</v>
      </c>
      <c r="P54" s="39">
        <f>P55</f>
        <v>29</v>
      </c>
      <c r="Q54" s="102">
        <f t="shared" si="1"/>
        <v>234</v>
      </c>
    </row>
    <row r="55" spans="2:17" ht="30" x14ac:dyDescent="0.2">
      <c r="B55" s="111" t="s">
        <v>238</v>
      </c>
      <c r="C55" s="120"/>
      <c r="D55" s="120"/>
      <c r="E55" s="120"/>
      <c r="F55" s="120"/>
      <c r="G55" s="37" t="s">
        <v>125</v>
      </c>
      <c r="H55" s="44" t="s">
        <v>79</v>
      </c>
      <c r="I55" s="94" t="s">
        <v>17</v>
      </c>
      <c r="J55" s="36">
        <v>13</v>
      </c>
      <c r="K55" s="65" t="s">
        <v>107</v>
      </c>
      <c r="L55" s="36" t="s">
        <v>127</v>
      </c>
      <c r="O55" s="39">
        <v>205</v>
      </c>
      <c r="P55" s="39">
        <v>29</v>
      </c>
      <c r="Q55" s="102">
        <f t="shared" si="1"/>
        <v>234</v>
      </c>
    </row>
    <row r="56" spans="2:17" ht="17.25" customHeight="1" x14ac:dyDescent="0.2">
      <c r="B56" s="117" t="s">
        <v>237</v>
      </c>
      <c r="C56" s="117">
        <v>1</v>
      </c>
      <c r="D56" s="40">
        <v>100</v>
      </c>
      <c r="E56" s="40">
        <v>113</v>
      </c>
      <c r="F56" s="38" t="s">
        <v>41</v>
      </c>
      <c r="G56" s="37" t="s">
        <v>222</v>
      </c>
      <c r="H56" s="37" t="s">
        <v>79</v>
      </c>
      <c r="I56" s="117" t="s">
        <v>17</v>
      </c>
      <c r="J56" s="117">
        <v>13</v>
      </c>
      <c r="K56" s="117" t="s">
        <v>107</v>
      </c>
      <c r="L56" s="117" t="s">
        <v>224</v>
      </c>
      <c r="M56" s="31"/>
      <c r="N56" s="31"/>
      <c r="O56" s="39">
        <f>O57</f>
        <v>0</v>
      </c>
      <c r="P56" s="39">
        <f>P57</f>
        <v>9.0399999999999991</v>
      </c>
      <c r="Q56" s="102">
        <f t="shared" si="1"/>
        <v>9.0399999999999991</v>
      </c>
    </row>
    <row r="57" spans="2:17" ht="18.75" customHeight="1" x14ac:dyDescent="0.2">
      <c r="B57" s="117" t="s">
        <v>239</v>
      </c>
      <c r="C57" s="117">
        <v>1</v>
      </c>
      <c r="D57" s="40">
        <v>100</v>
      </c>
      <c r="E57" s="40">
        <v>113</v>
      </c>
      <c r="F57" s="38" t="s">
        <v>41</v>
      </c>
      <c r="G57" s="37" t="s">
        <v>223</v>
      </c>
      <c r="H57" s="37" t="s">
        <v>79</v>
      </c>
      <c r="I57" s="117" t="s">
        <v>17</v>
      </c>
      <c r="J57" s="117">
        <v>13</v>
      </c>
      <c r="K57" s="117" t="s">
        <v>107</v>
      </c>
      <c r="L57" s="117" t="s">
        <v>225</v>
      </c>
      <c r="M57" s="31"/>
      <c r="N57" s="31"/>
      <c r="O57" s="39">
        <v>0</v>
      </c>
      <c r="P57" s="39">
        <v>9.0399999999999991</v>
      </c>
      <c r="Q57" s="102">
        <f t="shared" si="1"/>
        <v>9.0399999999999991</v>
      </c>
    </row>
    <row r="58" spans="2:17" ht="17.25" customHeight="1" x14ac:dyDescent="0.2">
      <c r="B58" s="115" t="s">
        <v>274</v>
      </c>
      <c r="C58" s="120"/>
      <c r="D58" s="120"/>
      <c r="E58" s="120"/>
      <c r="F58" s="120"/>
      <c r="G58" s="37" t="s">
        <v>122</v>
      </c>
      <c r="H58" s="44" t="s">
        <v>79</v>
      </c>
      <c r="I58" s="94" t="s">
        <v>17</v>
      </c>
      <c r="J58" s="36">
        <v>13</v>
      </c>
      <c r="K58" s="65" t="s">
        <v>107</v>
      </c>
      <c r="L58" s="36" t="s">
        <v>121</v>
      </c>
      <c r="O58" s="39">
        <f>O59</f>
        <v>73.908000000000001</v>
      </c>
      <c r="P58" s="39">
        <f>P59</f>
        <v>14.117000000000001</v>
      </c>
      <c r="Q58" s="102">
        <f t="shared" si="1"/>
        <v>88.025000000000006</v>
      </c>
    </row>
    <row r="59" spans="2:17" ht="15" customHeight="1" x14ac:dyDescent="0.2">
      <c r="B59" s="115" t="s">
        <v>275</v>
      </c>
      <c r="C59" s="120"/>
      <c r="D59" s="120"/>
      <c r="E59" s="120"/>
      <c r="F59" s="120"/>
      <c r="G59" s="37" t="s">
        <v>131</v>
      </c>
      <c r="H59" s="44" t="s">
        <v>79</v>
      </c>
      <c r="I59" s="94" t="s">
        <v>17</v>
      </c>
      <c r="J59" s="36">
        <v>13</v>
      </c>
      <c r="K59" s="65" t="s">
        <v>107</v>
      </c>
      <c r="L59" s="36" t="s">
        <v>129</v>
      </c>
      <c r="O59" s="39">
        <v>73.908000000000001</v>
      </c>
      <c r="P59" s="39">
        <v>14.117000000000001</v>
      </c>
      <c r="Q59" s="102">
        <f t="shared" si="1"/>
        <v>88.025000000000006</v>
      </c>
    </row>
    <row r="60" spans="2:17" ht="15.75" x14ac:dyDescent="0.25">
      <c r="B60" s="49" t="s">
        <v>169</v>
      </c>
      <c r="C60" s="123"/>
      <c r="D60" s="123"/>
      <c r="E60" s="123"/>
      <c r="F60" s="124"/>
      <c r="G60" s="50" t="s">
        <v>39</v>
      </c>
      <c r="H60" s="50" t="s">
        <v>79</v>
      </c>
      <c r="I60" s="49" t="s">
        <v>18</v>
      </c>
      <c r="J60" s="49" t="s">
        <v>176</v>
      </c>
      <c r="K60" s="49" t="s">
        <v>76</v>
      </c>
      <c r="L60" s="51" t="s">
        <v>76</v>
      </c>
      <c r="O60" s="30">
        <f>O61</f>
        <v>100</v>
      </c>
      <c r="P60" s="30">
        <f>P61</f>
        <v>0</v>
      </c>
      <c r="Q60" s="100">
        <f>O60+P60</f>
        <v>100</v>
      </c>
    </row>
    <row r="61" spans="2:17" ht="15" x14ac:dyDescent="0.2">
      <c r="B61" s="42" t="s">
        <v>38</v>
      </c>
      <c r="C61" s="118"/>
      <c r="D61" s="118"/>
      <c r="E61" s="118"/>
      <c r="F61" s="119"/>
      <c r="G61" s="41" t="s">
        <v>37</v>
      </c>
      <c r="H61" s="41" t="s">
        <v>79</v>
      </c>
      <c r="I61" s="42" t="s">
        <v>18</v>
      </c>
      <c r="J61" s="42" t="s">
        <v>20</v>
      </c>
      <c r="K61" s="42" t="s">
        <v>76</v>
      </c>
      <c r="L61" s="47" t="s">
        <v>76</v>
      </c>
      <c r="O61" s="35">
        <f>O62</f>
        <v>100</v>
      </c>
      <c r="P61" s="35">
        <f t="shared" ref="P61:Q61" si="23">P62</f>
        <v>0</v>
      </c>
      <c r="Q61" s="35">
        <f t="shared" si="23"/>
        <v>100</v>
      </c>
    </row>
    <row r="62" spans="2:17" ht="30" x14ac:dyDescent="0.2">
      <c r="B62" s="46" t="s">
        <v>36</v>
      </c>
      <c r="C62" s="120"/>
      <c r="D62" s="120"/>
      <c r="E62" s="120"/>
      <c r="F62" s="126"/>
      <c r="G62" s="48" t="s">
        <v>230</v>
      </c>
      <c r="H62" s="44" t="s">
        <v>79</v>
      </c>
      <c r="I62" s="45" t="s">
        <v>18</v>
      </c>
      <c r="J62" s="45" t="s">
        <v>20</v>
      </c>
      <c r="K62" s="103" t="s">
        <v>194</v>
      </c>
      <c r="L62" s="59" t="s">
        <v>76</v>
      </c>
      <c r="O62" s="60">
        <f t="shared" ref="O62:Q63" si="24">O64+O68</f>
        <v>100</v>
      </c>
      <c r="P62" s="60">
        <f t="shared" si="24"/>
        <v>0</v>
      </c>
      <c r="Q62" s="60">
        <f t="shared" si="24"/>
        <v>100</v>
      </c>
    </row>
    <row r="63" spans="2:17" ht="30" x14ac:dyDescent="0.2">
      <c r="B63" s="116" t="s">
        <v>35</v>
      </c>
      <c r="C63" s="120"/>
      <c r="D63" s="120"/>
      <c r="E63" s="120"/>
      <c r="F63" s="126"/>
      <c r="G63" s="48" t="s">
        <v>248</v>
      </c>
      <c r="H63" s="44" t="s">
        <v>79</v>
      </c>
      <c r="I63" s="45" t="s">
        <v>18</v>
      </c>
      <c r="J63" s="45" t="s">
        <v>20</v>
      </c>
      <c r="K63" s="115" t="s">
        <v>108</v>
      </c>
      <c r="L63" s="59" t="s">
        <v>76</v>
      </c>
      <c r="O63" s="60">
        <f t="shared" si="24"/>
        <v>100</v>
      </c>
      <c r="P63" s="60">
        <f t="shared" si="24"/>
        <v>0</v>
      </c>
      <c r="Q63" s="60">
        <f t="shared" si="24"/>
        <v>100</v>
      </c>
    </row>
    <row r="64" spans="2:17" ht="60.75" customHeight="1" x14ac:dyDescent="0.2">
      <c r="B64" s="66" t="s">
        <v>132</v>
      </c>
      <c r="C64" s="66">
        <v>1</v>
      </c>
      <c r="D64" s="40">
        <v>200</v>
      </c>
      <c r="E64" s="40">
        <v>203</v>
      </c>
      <c r="F64" s="38" t="s">
        <v>34</v>
      </c>
      <c r="G64" s="37" t="s">
        <v>117</v>
      </c>
      <c r="H64" s="44" t="s">
        <v>79</v>
      </c>
      <c r="I64" s="45" t="s">
        <v>18</v>
      </c>
      <c r="J64" s="46" t="s">
        <v>20</v>
      </c>
      <c r="K64" s="66" t="s">
        <v>108</v>
      </c>
      <c r="L64" s="73" t="s">
        <v>114</v>
      </c>
      <c r="M64" s="31"/>
      <c r="N64" s="31"/>
      <c r="O64" s="39">
        <f>O65</f>
        <v>80</v>
      </c>
      <c r="P64" s="39">
        <f>P65</f>
        <v>0</v>
      </c>
      <c r="Q64" s="102">
        <f>O64+P64</f>
        <v>80</v>
      </c>
    </row>
    <row r="65" spans="2:17" ht="30.75" customHeight="1" x14ac:dyDescent="0.2">
      <c r="B65" s="66" t="s">
        <v>247</v>
      </c>
      <c r="C65" s="66">
        <v>1</v>
      </c>
      <c r="D65" s="40">
        <v>200</v>
      </c>
      <c r="E65" s="40">
        <v>203</v>
      </c>
      <c r="F65" s="38" t="s">
        <v>34</v>
      </c>
      <c r="G65" s="37" t="s">
        <v>118</v>
      </c>
      <c r="H65" s="44" t="s">
        <v>79</v>
      </c>
      <c r="I65" s="45" t="s">
        <v>18</v>
      </c>
      <c r="J65" s="67" t="s">
        <v>20</v>
      </c>
      <c r="K65" s="66" t="s">
        <v>108</v>
      </c>
      <c r="L65" s="66" t="s">
        <v>115</v>
      </c>
      <c r="M65" s="31"/>
      <c r="N65" s="31"/>
      <c r="O65" s="39">
        <v>80</v>
      </c>
      <c r="P65" s="39">
        <v>0</v>
      </c>
      <c r="Q65" s="102">
        <v>80</v>
      </c>
    </row>
    <row r="66" spans="2:17" ht="45.75" customHeight="1" x14ac:dyDescent="0.2">
      <c r="B66" s="113" t="s">
        <v>226</v>
      </c>
      <c r="C66" s="120"/>
      <c r="D66" s="120"/>
      <c r="E66" s="120"/>
      <c r="F66" s="126"/>
      <c r="G66" s="37" t="s">
        <v>249</v>
      </c>
      <c r="H66" s="44" t="s">
        <v>79</v>
      </c>
      <c r="I66" s="45" t="s">
        <v>18</v>
      </c>
      <c r="J66" s="45" t="s">
        <v>20</v>
      </c>
      <c r="K66" s="114" t="s">
        <v>229</v>
      </c>
      <c r="L66" s="59" t="s">
        <v>76</v>
      </c>
      <c r="O66" s="60">
        <f>O68</f>
        <v>20</v>
      </c>
      <c r="P66" s="39">
        <f>P68</f>
        <v>0</v>
      </c>
      <c r="Q66" s="102">
        <f>O66+P66</f>
        <v>20</v>
      </c>
    </row>
    <row r="67" spans="2:17" ht="30" x14ac:dyDescent="0.2">
      <c r="B67" s="116" t="s">
        <v>227</v>
      </c>
      <c r="C67" s="120"/>
      <c r="D67" s="120"/>
      <c r="E67" s="120"/>
      <c r="F67" s="126"/>
      <c r="G67" s="37" t="s">
        <v>118</v>
      </c>
      <c r="H67" s="44" t="s">
        <v>79</v>
      </c>
      <c r="I67" s="45" t="s">
        <v>18</v>
      </c>
      <c r="J67" s="45" t="s">
        <v>20</v>
      </c>
      <c r="K67" s="115" t="s">
        <v>229</v>
      </c>
      <c r="L67" s="59" t="s">
        <v>76</v>
      </c>
      <c r="O67" s="60">
        <f>O69</f>
        <v>20</v>
      </c>
      <c r="P67" s="39">
        <f>P69</f>
        <v>0</v>
      </c>
      <c r="Q67" s="102">
        <f>O67+P67</f>
        <v>20</v>
      </c>
    </row>
    <row r="68" spans="2:17" ht="60.75" customHeight="1" x14ac:dyDescent="0.2">
      <c r="B68" s="112" t="s">
        <v>228</v>
      </c>
      <c r="C68" s="112">
        <v>1</v>
      </c>
      <c r="D68" s="40">
        <v>200</v>
      </c>
      <c r="E68" s="40">
        <v>203</v>
      </c>
      <c r="F68" s="38" t="s">
        <v>34</v>
      </c>
      <c r="G68" s="37" t="s">
        <v>117</v>
      </c>
      <c r="H68" s="44" t="s">
        <v>79</v>
      </c>
      <c r="I68" s="45" t="s">
        <v>18</v>
      </c>
      <c r="J68" s="113" t="s">
        <v>20</v>
      </c>
      <c r="K68" s="112" t="s">
        <v>229</v>
      </c>
      <c r="L68" s="112" t="s">
        <v>114</v>
      </c>
      <c r="M68" s="31"/>
      <c r="N68" s="31"/>
      <c r="O68" s="39">
        <f>O69</f>
        <v>20</v>
      </c>
      <c r="P68" s="39">
        <f>P69</f>
        <v>0</v>
      </c>
      <c r="Q68" s="102">
        <f>O68+P68</f>
        <v>20</v>
      </c>
    </row>
    <row r="69" spans="2:17" ht="30.75" customHeight="1" x14ac:dyDescent="0.2">
      <c r="B69" s="112" t="s">
        <v>250</v>
      </c>
      <c r="C69" s="112">
        <v>1</v>
      </c>
      <c r="D69" s="40">
        <v>200</v>
      </c>
      <c r="E69" s="40">
        <v>203</v>
      </c>
      <c r="F69" s="38" t="s">
        <v>34</v>
      </c>
      <c r="G69" s="37" t="s">
        <v>118</v>
      </c>
      <c r="H69" s="44" t="s">
        <v>79</v>
      </c>
      <c r="I69" s="45" t="s">
        <v>18</v>
      </c>
      <c r="J69" s="113" t="s">
        <v>20</v>
      </c>
      <c r="K69" s="112" t="s">
        <v>229</v>
      </c>
      <c r="L69" s="112" t="s">
        <v>115</v>
      </c>
      <c r="M69" s="31"/>
      <c r="N69" s="31"/>
      <c r="O69" s="39">
        <v>20</v>
      </c>
      <c r="P69" s="39">
        <v>0</v>
      </c>
      <c r="Q69" s="102">
        <f>O69+P69</f>
        <v>20</v>
      </c>
    </row>
    <row r="70" spans="2:17" ht="31.5" customHeight="1" x14ac:dyDescent="0.25">
      <c r="B70" s="27" t="s">
        <v>170</v>
      </c>
      <c r="C70" s="122"/>
      <c r="D70" s="122"/>
      <c r="E70" s="122"/>
      <c r="F70" s="122"/>
      <c r="G70" s="28" t="s">
        <v>33</v>
      </c>
      <c r="H70" s="28" t="s">
        <v>79</v>
      </c>
      <c r="I70" s="27" t="s">
        <v>20</v>
      </c>
      <c r="J70" s="27" t="s">
        <v>176</v>
      </c>
      <c r="K70" s="68" t="s">
        <v>76</v>
      </c>
      <c r="L70" s="69" t="s">
        <v>76</v>
      </c>
      <c r="O70" s="70">
        <f>O71+O76</f>
        <v>28.469899999999999</v>
      </c>
      <c r="P70" s="70">
        <f>P71+P76</f>
        <v>0</v>
      </c>
      <c r="Q70" s="100">
        <f t="shared" si="1"/>
        <v>28.469899999999999</v>
      </c>
    </row>
    <row r="71" spans="2:17" ht="45" x14ac:dyDescent="0.2">
      <c r="B71" s="32" t="s">
        <v>32</v>
      </c>
      <c r="C71" s="121"/>
      <c r="D71" s="121"/>
      <c r="E71" s="121"/>
      <c r="F71" s="121"/>
      <c r="G71" s="33" t="s">
        <v>30</v>
      </c>
      <c r="H71" s="41" t="s">
        <v>79</v>
      </c>
      <c r="I71" s="32" t="s">
        <v>20</v>
      </c>
      <c r="J71" s="32" t="s">
        <v>21</v>
      </c>
      <c r="K71" s="32" t="s">
        <v>76</v>
      </c>
      <c r="L71" s="34" t="s">
        <v>76</v>
      </c>
      <c r="O71" s="35">
        <f t="shared" ref="O71:P71" si="25">O72</f>
        <v>13.869899999999999</v>
      </c>
      <c r="P71" s="35">
        <f t="shared" si="25"/>
        <v>0</v>
      </c>
      <c r="Q71" s="101">
        <f t="shared" si="1"/>
        <v>13.869899999999999</v>
      </c>
    </row>
    <row r="72" spans="2:17" ht="46.5" customHeight="1" x14ac:dyDescent="0.2">
      <c r="B72" s="36" t="s">
        <v>31</v>
      </c>
      <c r="C72" s="36">
        <v>1</v>
      </c>
      <c r="D72" s="40">
        <v>300</v>
      </c>
      <c r="E72" s="40">
        <v>309</v>
      </c>
      <c r="F72" s="38" t="s">
        <v>29</v>
      </c>
      <c r="G72" s="37" t="s">
        <v>86</v>
      </c>
      <c r="H72" s="44" t="s">
        <v>79</v>
      </c>
      <c r="I72" s="36" t="s">
        <v>20</v>
      </c>
      <c r="J72" s="36" t="s">
        <v>21</v>
      </c>
      <c r="K72" s="103" t="s">
        <v>194</v>
      </c>
      <c r="L72" s="36"/>
      <c r="O72" s="39">
        <f>O74</f>
        <v>13.869899999999999</v>
      </c>
      <c r="P72" s="39">
        <f>P74</f>
        <v>0</v>
      </c>
      <c r="Q72" s="102">
        <f t="shared" si="1"/>
        <v>13.869899999999999</v>
      </c>
    </row>
    <row r="73" spans="2:17" ht="43.5" customHeight="1" x14ac:dyDescent="0.2">
      <c r="B73" s="115" t="s">
        <v>88</v>
      </c>
      <c r="C73" s="115">
        <v>1</v>
      </c>
      <c r="D73" s="40">
        <v>300</v>
      </c>
      <c r="E73" s="40">
        <v>309</v>
      </c>
      <c r="F73" s="38" t="s">
        <v>29</v>
      </c>
      <c r="G73" s="37" t="s">
        <v>86</v>
      </c>
      <c r="H73" s="44" t="s">
        <v>79</v>
      </c>
      <c r="I73" s="115" t="s">
        <v>20</v>
      </c>
      <c r="J73" s="115" t="s">
        <v>21</v>
      </c>
      <c r="K73" s="115" t="s">
        <v>87</v>
      </c>
      <c r="L73" s="115"/>
      <c r="O73" s="39">
        <f>O75</f>
        <v>13.869899999999999</v>
      </c>
      <c r="P73" s="39">
        <f>P75</f>
        <v>0</v>
      </c>
      <c r="Q73" s="102">
        <f t="shared" ref="Q73" si="26">O73+P73</f>
        <v>13.869899999999999</v>
      </c>
    </row>
    <row r="74" spans="2:17" ht="30.75" customHeight="1" x14ac:dyDescent="0.2">
      <c r="B74" s="73" t="s">
        <v>133</v>
      </c>
      <c r="C74" s="73">
        <v>1</v>
      </c>
      <c r="D74" s="40">
        <v>300</v>
      </c>
      <c r="E74" s="40">
        <v>309</v>
      </c>
      <c r="F74" s="38" t="s">
        <v>29</v>
      </c>
      <c r="G74" s="37" t="s">
        <v>124</v>
      </c>
      <c r="H74" s="44" t="s">
        <v>79</v>
      </c>
      <c r="I74" s="90" t="s">
        <v>20</v>
      </c>
      <c r="J74" s="73" t="s">
        <v>21</v>
      </c>
      <c r="K74" s="73" t="s">
        <v>87</v>
      </c>
      <c r="L74" s="73" t="s">
        <v>126</v>
      </c>
      <c r="O74" s="39">
        <f>O75</f>
        <v>13.869899999999999</v>
      </c>
      <c r="P74" s="39">
        <f>P75</f>
        <v>0</v>
      </c>
      <c r="Q74" s="102">
        <f t="shared" si="1"/>
        <v>13.869899999999999</v>
      </c>
    </row>
    <row r="75" spans="2:17" ht="30.75" customHeight="1" x14ac:dyDescent="0.2">
      <c r="B75" s="36" t="s">
        <v>251</v>
      </c>
      <c r="C75" s="36">
        <v>1</v>
      </c>
      <c r="D75" s="40">
        <v>300</v>
      </c>
      <c r="E75" s="40">
        <v>309</v>
      </c>
      <c r="F75" s="38" t="s">
        <v>29</v>
      </c>
      <c r="G75" s="37" t="s">
        <v>125</v>
      </c>
      <c r="H75" s="44" t="s">
        <v>79</v>
      </c>
      <c r="I75" s="90" t="s">
        <v>20</v>
      </c>
      <c r="J75" s="36" t="s">
        <v>21</v>
      </c>
      <c r="K75" s="36" t="s">
        <v>87</v>
      </c>
      <c r="L75" s="36" t="s">
        <v>127</v>
      </c>
      <c r="O75" s="39">
        <v>13.869899999999999</v>
      </c>
      <c r="P75" s="39">
        <v>0</v>
      </c>
      <c r="Q75" s="102">
        <f t="shared" si="1"/>
        <v>13.869899999999999</v>
      </c>
    </row>
    <row r="76" spans="2:17" ht="30" x14ac:dyDescent="0.2">
      <c r="B76" s="32" t="s">
        <v>89</v>
      </c>
      <c r="C76" s="121"/>
      <c r="D76" s="121"/>
      <c r="E76" s="121"/>
      <c r="F76" s="121"/>
      <c r="G76" s="33" t="s">
        <v>90</v>
      </c>
      <c r="H76" s="41" t="s">
        <v>79</v>
      </c>
      <c r="I76" s="91" t="s">
        <v>20</v>
      </c>
      <c r="J76" s="32" t="s">
        <v>91</v>
      </c>
      <c r="K76" s="32" t="s">
        <v>76</v>
      </c>
      <c r="L76" s="34" t="s">
        <v>76</v>
      </c>
      <c r="O76" s="35">
        <f>O77+O81</f>
        <v>14.6</v>
      </c>
      <c r="P76" s="35">
        <f t="shared" ref="P76:Q76" si="27">P77+P81</f>
        <v>0</v>
      </c>
      <c r="Q76" s="35">
        <f t="shared" si="27"/>
        <v>14.6</v>
      </c>
    </row>
    <row r="77" spans="2:17" ht="58.5" customHeight="1" x14ac:dyDescent="0.2">
      <c r="B77" s="36" t="s">
        <v>92</v>
      </c>
      <c r="C77" s="36">
        <v>1</v>
      </c>
      <c r="D77" s="40">
        <v>300</v>
      </c>
      <c r="E77" s="40">
        <v>309</v>
      </c>
      <c r="F77" s="38" t="s">
        <v>29</v>
      </c>
      <c r="G77" s="37" t="s">
        <v>163</v>
      </c>
      <c r="H77" s="44" t="s">
        <v>79</v>
      </c>
      <c r="I77" s="90" t="s">
        <v>20</v>
      </c>
      <c r="J77" s="36" t="s">
        <v>91</v>
      </c>
      <c r="K77" s="103" t="s">
        <v>197</v>
      </c>
      <c r="L77" s="36"/>
      <c r="O77" s="39">
        <f>O79</f>
        <v>5</v>
      </c>
      <c r="P77" s="39">
        <f>P79</f>
        <v>0</v>
      </c>
      <c r="Q77" s="102">
        <f t="shared" si="1"/>
        <v>5</v>
      </c>
    </row>
    <row r="78" spans="2:17" ht="58.5" customHeight="1" x14ac:dyDescent="0.2">
      <c r="B78" s="115" t="s">
        <v>93</v>
      </c>
      <c r="C78" s="115">
        <v>1</v>
      </c>
      <c r="D78" s="40">
        <v>300</v>
      </c>
      <c r="E78" s="40">
        <v>309</v>
      </c>
      <c r="F78" s="38" t="s">
        <v>29</v>
      </c>
      <c r="G78" s="37" t="s">
        <v>163</v>
      </c>
      <c r="H78" s="44" t="s">
        <v>79</v>
      </c>
      <c r="I78" s="115" t="s">
        <v>20</v>
      </c>
      <c r="J78" s="115" t="s">
        <v>91</v>
      </c>
      <c r="K78" s="115" t="s">
        <v>160</v>
      </c>
      <c r="L78" s="115"/>
      <c r="O78" s="39">
        <f>O80</f>
        <v>5</v>
      </c>
      <c r="P78" s="39">
        <f>P80</f>
        <v>0</v>
      </c>
      <c r="Q78" s="102">
        <f t="shared" ref="Q78" si="28">O78+P78</f>
        <v>5</v>
      </c>
    </row>
    <row r="79" spans="2:17" ht="30" x14ac:dyDescent="0.2">
      <c r="B79" s="73" t="s">
        <v>134</v>
      </c>
      <c r="C79" s="73">
        <v>1</v>
      </c>
      <c r="D79" s="40">
        <v>300</v>
      </c>
      <c r="E79" s="40">
        <v>309</v>
      </c>
      <c r="F79" s="38" t="s">
        <v>29</v>
      </c>
      <c r="G79" s="37" t="s">
        <v>124</v>
      </c>
      <c r="H79" s="44" t="s">
        <v>79</v>
      </c>
      <c r="I79" s="94" t="s">
        <v>20</v>
      </c>
      <c r="J79" s="73" t="s">
        <v>91</v>
      </c>
      <c r="K79" s="87" t="s">
        <v>160</v>
      </c>
      <c r="L79" s="73" t="s">
        <v>126</v>
      </c>
      <c r="O79" s="39">
        <f t="shared" ref="O79:P79" si="29">O80</f>
        <v>5</v>
      </c>
      <c r="P79" s="39">
        <f t="shared" si="29"/>
        <v>0</v>
      </c>
      <c r="Q79" s="102">
        <f t="shared" si="1"/>
        <v>5</v>
      </c>
    </row>
    <row r="80" spans="2:17" ht="30" x14ac:dyDescent="0.2">
      <c r="B80" s="36" t="s">
        <v>252</v>
      </c>
      <c r="C80" s="36">
        <v>1</v>
      </c>
      <c r="D80" s="40">
        <v>300</v>
      </c>
      <c r="E80" s="40">
        <v>309</v>
      </c>
      <c r="F80" s="38" t="s">
        <v>29</v>
      </c>
      <c r="G80" s="37" t="s">
        <v>125</v>
      </c>
      <c r="H80" s="44" t="s">
        <v>79</v>
      </c>
      <c r="I80" s="94" t="s">
        <v>20</v>
      </c>
      <c r="J80" s="36" t="s">
        <v>91</v>
      </c>
      <c r="K80" s="87" t="s">
        <v>160</v>
      </c>
      <c r="L80" s="36" t="s">
        <v>127</v>
      </c>
      <c r="O80" s="39">
        <v>5</v>
      </c>
      <c r="P80" s="39">
        <v>0</v>
      </c>
      <c r="Q80" s="102">
        <f t="shared" si="1"/>
        <v>5</v>
      </c>
    </row>
    <row r="81" spans="2:17" s="85" customFormat="1" ht="60.75" customHeight="1" x14ac:dyDescent="0.2">
      <c r="B81" s="81" t="s">
        <v>145</v>
      </c>
      <c r="C81" s="81">
        <v>1</v>
      </c>
      <c r="D81" s="40">
        <v>300</v>
      </c>
      <c r="E81" s="40">
        <v>309</v>
      </c>
      <c r="F81" s="38" t="s">
        <v>29</v>
      </c>
      <c r="G81" s="37" t="s">
        <v>155</v>
      </c>
      <c r="H81" s="44" t="s">
        <v>79</v>
      </c>
      <c r="I81" s="94" t="s">
        <v>20</v>
      </c>
      <c r="J81" s="81" t="s">
        <v>91</v>
      </c>
      <c r="K81" s="103" t="s">
        <v>198</v>
      </c>
      <c r="L81" s="81"/>
      <c r="O81" s="39">
        <f t="shared" ref="O81:Q82" si="30">O83+O86</f>
        <v>9.6</v>
      </c>
      <c r="P81" s="39">
        <f t="shared" si="30"/>
        <v>0</v>
      </c>
      <c r="Q81" s="39">
        <f t="shared" si="30"/>
        <v>9.6</v>
      </c>
    </row>
    <row r="82" spans="2:17" s="85" customFormat="1" ht="32.25" customHeight="1" x14ac:dyDescent="0.2">
      <c r="B82" s="115" t="s">
        <v>146</v>
      </c>
      <c r="C82" s="115">
        <v>1</v>
      </c>
      <c r="D82" s="40">
        <v>300</v>
      </c>
      <c r="E82" s="40">
        <v>309</v>
      </c>
      <c r="F82" s="38" t="s">
        <v>29</v>
      </c>
      <c r="G82" s="37" t="s">
        <v>269</v>
      </c>
      <c r="H82" s="44" t="s">
        <v>79</v>
      </c>
      <c r="I82" s="115" t="s">
        <v>20</v>
      </c>
      <c r="J82" s="115" t="s">
        <v>91</v>
      </c>
      <c r="K82" s="115" t="s">
        <v>151</v>
      </c>
      <c r="L82" s="115"/>
      <c r="O82" s="39">
        <f t="shared" si="30"/>
        <v>9.6</v>
      </c>
      <c r="P82" s="39">
        <f t="shared" si="30"/>
        <v>0</v>
      </c>
      <c r="Q82" s="39">
        <f t="shared" si="30"/>
        <v>9.6</v>
      </c>
    </row>
    <row r="83" spans="2:17" s="85" customFormat="1" ht="60" x14ac:dyDescent="0.2">
      <c r="B83" s="81" t="s">
        <v>147</v>
      </c>
      <c r="C83" s="81">
        <v>1</v>
      </c>
      <c r="D83" s="40">
        <v>300</v>
      </c>
      <c r="E83" s="40">
        <v>309</v>
      </c>
      <c r="F83" s="38" t="s">
        <v>29</v>
      </c>
      <c r="G83" s="37" t="s">
        <v>155</v>
      </c>
      <c r="H83" s="44" t="s">
        <v>79</v>
      </c>
      <c r="I83" s="94" t="s">
        <v>20</v>
      </c>
      <c r="J83" s="81" t="s">
        <v>91</v>
      </c>
      <c r="K83" s="86" t="s">
        <v>151</v>
      </c>
      <c r="L83" s="81" t="s">
        <v>114</v>
      </c>
      <c r="O83" s="39">
        <f t="shared" ref="O83:P86" si="31">O84</f>
        <v>6.7</v>
      </c>
      <c r="P83" s="39">
        <f t="shared" si="31"/>
        <v>0</v>
      </c>
      <c r="Q83" s="102">
        <f t="shared" si="1"/>
        <v>6.7</v>
      </c>
    </row>
    <row r="84" spans="2:17" s="85" customFormat="1" ht="30" x14ac:dyDescent="0.2">
      <c r="B84" s="81" t="s">
        <v>253</v>
      </c>
      <c r="C84" s="81">
        <v>1</v>
      </c>
      <c r="D84" s="40">
        <v>300</v>
      </c>
      <c r="E84" s="40">
        <v>309</v>
      </c>
      <c r="F84" s="38" t="s">
        <v>29</v>
      </c>
      <c r="G84" s="37" t="s">
        <v>118</v>
      </c>
      <c r="H84" s="44" t="s">
        <v>79</v>
      </c>
      <c r="I84" s="94" t="s">
        <v>20</v>
      </c>
      <c r="J84" s="81" t="s">
        <v>91</v>
      </c>
      <c r="K84" s="86" t="s">
        <v>151</v>
      </c>
      <c r="L84" s="81" t="s">
        <v>115</v>
      </c>
      <c r="O84" s="39">
        <v>6.7</v>
      </c>
      <c r="P84" s="39">
        <v>0</v>
      </c>
      <c r="Q84" s="102">
        <f t="shared" si="1"/>
        <v>6.7</v>
      </c>
    </row>
    <row r="85" spans="2:17" s="85" customFormat="1" ht="30" x14ac:dyDescent="0.2">
      <c r="B85" s="115" t="s">
        <v>146</v>
      </c>
      <c r="C85" s="115">
        <v>1</v>
      </c>
      <c r="D85" s="40">
        <v>300</v>
      </c>
      <c r="E85" s="40">
        <v>309</v>
      </c>
      <c r="F85" s="38" t="s">
        <v>29</v>
      </c>
      <c r="G85" s="37" t="s">
        <v>270</v>
      </c>
      <c r="H85" s="44" t="s">
        <v>79</v>
      </c>
      <c r="I85" s="115" t="s">
        <v>20</v>
      </c>
      <c r="J85" s="115" t="s">
        <v>91</v>
      </c>
      <c r="K85" s="115" t="s">
        <v>152</v>
      </c>
      <c r="L85" s="115"/>
      <c r="O85" s="39">
        <f t="shared" si="31"/>
        <v>2.9</v>
      </c>
      <c r="P85" s="39">
        <f t="shared" si="31"/>
        <v>0</v>
      </c>
      <c r="Q85" s="102">
        <f t="shared" ref="Q85" si="32">O85+P85</f>
        <v>2.9</v>
      </c>
    </row>
    <row r="86" spans="2:17" s="85" customFormat="1" ht="60" x14ac:dyDescent="0.2">
      <c r="B86" s="103" t="s">
        <v>147</v>
      </c>
      <c r="C86" s="81">
        <v>1</v>
      </c>
      <c r="D86" s="40">
        <v>300</v>
      </c>
      <c r="E86" s="40">
        <v>309</v>
      </c>
      <c r="F86" s="38" t="s">
        <v>29</v>
      </c>
      <c r="G86" s="37" t="s">
        <v>148</v>
      </c>
      <c r="H86" s="44" t="s">
        <v>79</v>
      </c>
      <c r="I86" s="94" t="s">
        <v>20</v>
      </c>
      <c r="J86" s="81" t="s">
        <v>91</v>
      </c>
      <c r="K86" s="86" t="s">
        <v>152</v>
      </c>
      <c r="L86" s="81" t="s">
        <v>114</v>
      </c>
      <c r="O86" s="39">
        <f t="shared" si="31"/>
        <v>2.9</v>
      </c>
      <c r="P86" s="39">
        <f t="shared" si="31"/>
        <v>0</v>
      </c>
      <c r="Q86" s="102">
        <f t="shared" si="1"/>
        <v>2.9</v>
      </c>
    </row>
    <row r="87" spans="2:17" s="85" customFormat="1" ht="30" x14ac:dyDescent="0.2">
      <c r="B87" s="103" t="s">
        <v>253</v>
      </c>
      <c r="C87" s="81">
        <v>1</v>
      </c>
      <c r="D87" s="40">
        <v>300</v>
      </c>
      <c r="E87" s="40">
        <v>309</v>
      </c>
      <c r="F87" s="38" t="s">
        <v>29</v>
      </c>
      <c r="G87" s="37" t="s">
        <v>118</v>
      </c>
      <c r="H87" s="44" t="s">
        <v>79</v>
      </c>
      <c r="I87" s="94" t="s">
        <v>20</v>
      </c>
      <c r="J87" s="81" t="s">
        <v>91</v>
      </c>
      <c r="K87" s="86" t="s">
        <v>152</v>
      </c>
      <c r="L87" s="81" t="s">
        <v>115</v>
      </c>
      <c r="O87" s="39">
        <v>2.9</v>
      </c>
      <c r="P87" s="39">
        <v>0</v>
      </c>
      <c r="Q87" s="102">
        <f t="shared" si="1"/>
        <v>2.9</v>
      </c>
    </row>
    <row r="88" spans="2:17" ht="15.75" x14ac:dyDescent="0.25">
      <c r="B88" s="27" t="s">
        <v>171</v>
      </c>
      <c r="C88" s="122"/>
      <c r="D88" s="122"/>
      <c r="E88" s="122"/>
      <c r="F88" s="122"/>
      <c r="G88" s="28" t="s">
        <v>28</v>
      </c>
      <c r="H88" s="28" t="s">
        <v>79</v>
      </c>
      <c r="I88" s="27" t="s">
        <v>19</v>
      </c>
      <c r="J88" s="27" t="s">
        <v>176</v>
      </c>
      <c r="K88" s="27" t="s">
        <v>76</v>
      </c>
      <c r="L88" s="29" t="s">
        <v>76</v>
      </c>
      <c r="O88" s="30">
        <f>O89</f>
        <v>1152.0563999999999</v>
      </c>
      <c r="P88" s="30">
        <f>P89</f>
        <v>80</v>
      </c>
      <c r="Q88" s="100">
        <f t="shared" si="1"/>
        <v>1232.0563999999999</v>
      </c>
    </row>
    <row r="89" spans="2:17" ht="15" x14ac:dyDescent="0.2">
      <c r="B89" s="32" t="s">
        <v>27</v>
      </c>
      <c r="C89" s="121"/>
      <c r="D89" s="121"/>
      <c r="E89" s="121"/>
      <c r="F89" s="121"/>
      <c r="G89" s="33" t="s">
        <v>94</v>
      </c>
      <c r="H89" s="41" t="s">
        <v>79</v>
      </c>
      <c r="I89" s="32" t="s">
        <v>19</v>
      </c>
      <c r="J89" s="32" t="s">
        <v>21</v>
      </c>
      <c r="K89" s="32" t="s">
        <v>76</v>
      </c>
      <c r="L89" s="34" t="s">
        <v>76</v>
      </c>
      <c r="O89" s="35">
        <f>O90</f>
        <v>1152.0563999999999</v>
      </c>
      <c r="P89" s="35">
        <f t="shared" ref="P89:Q89" si="33">P90</f>
        <v>80</v>
      </c>
      <c r="Q89" s="35">
        <f t="shared" si="33"/>
        <v>1232.0563999999999</v>
      </c>
    </row>
    <row r="90" spans="2:17" ht="45.75" customHeight="1" x14ac:dyDescent="0.2">
      <c r="B90" s="36" t="s">
        <v>26</v>
      </c>
      <c r="C90" s="120"/>
      <c r="D90" s="120"/>
      <c r="E90" s="120"/>
      <c r="F90" s="120"/>
      <c r="G90" s="52" t="s">
        <v>144</v>
      </c>
      <c r="H90" s="44" t="s">
        <v>79</v>
      </c>
      <c r="I90" s="36" t="s">
        <v>19</v>
      </c>
      <c r="J90" s="36" t="s">
        <v>21</v>
      </c>
      <c r="K90" s="103" t="s">
        <v>199</v>
      </c>
      <c r="L90" s="36"/>
      <c r="O90" s="39">
        <f t="shared" ref="O90:Q91" si="34">O92</f>
        <v>1152.0563999999999</v>
      </c>
      <c r="P90" s="39">
        <f t="shared" si="34"/>
        <v>80</v>
      </c>
      <c r="Q90" s="39">
        <f t="shared" si="34"/>
        <v>1232.0563999999999</v>
      </c>
    </row>
    <row r="91" spans="2:17" ht="45.75" customHeight="1" x14ac:dyDescent="0.2">
      <c r="B91" s="115" t="s">
        <v>95</v>
      </c>
      <c r="C91" s="120"/>
      <c r="D91" s="120"/>
      <c r="E91" s="120"/>
      <c r="F91" s="120"/>
      <c r="G91" s="52" t="s">
        <v>144</v>
      </c>
      <c r="H91" s="44" t="s">
        <v>79</v>
      </c>
      <c r="I91" s="115" t="s">
        <v>19</v>
      </c>
      <c r="J91" s="115" t="s">
        <v>21</v>
      </c>
      <c r="K91" s="115" t="s">
        <v>167</v>
      </c>
      <c r="L91" s="115"/>
      <c r="O91" s="39">
        <f t="shared" si="34"/>
        <v>1152.0563999999999</v>
      </c>
      <c r="P91" s="39">
        <f t="shared" si="34"/>
        <v>80</v>
      </c>
      <c r="Q91" s="39">
        <f t="shared" si="34"/>
        <v>1232.0563999999999</v>
      </c>
    </row>
    <row r="92" spans="2:17" ht="30" x14ac:dyDescent="0.2">
      <c r="B92" s="73" t="s">
        <v>135</v>
      </c>
      <c r="C92" s="120"/>
      <c r="D92" s="120"/>
      <c r="E92" s="120"/>
      <c r="F92" s="120"/>
      <c r="G92" s="37" t="s">
        <v>124</v>
      </c>
      <c r="H92" s="44" t="s">
        <v>79</v>
      </c>
      <c r="I92" s="94" t="s">
        <v>19</v>
      </c>
      <c r="J92" s="73" t="s">
        <v>21</v>
      </c>
      <c r="K92" s="89" t="s">
        <v>167</v>
      </c>
      <c r="L92" s="73" t="s">
        <v>126</v>
      </c>
      <c r="O92" s="39">
        <f>O93</f>
        <v>1152.0563999999999</v>
      </c>
      <c r="P92" s="39">
        <f>P93</f>
        <v>80</v>
      </c>
      <c r="Q92" s="102">
        <f t="shared" si="1"/>
        <v>1232.0563999999999</v>
      </c>
    </row>
    <row r="93" spans="2:17" ht="30" x14ac:dyDescent="0.2">
      <c r="B93" s="36" t="s">
        <v>254</v>
      </c>
      <c r="C93" s="120"/>
      <c r="D93" s="120"/>
      <c r="E93" s="120"/>
      <c r="F93" s="120"/>
      <c r="G93" s="37" t="s">
        <v>125</v>
      </c>
      <c r="H93" s="44" t="s">
        <v>79</v>
      </c>
      <c r="I93" s="94" t="s">
        <v>19</v>
      </c>
      <c r="J93" s="36" t="s">
        <v>21</v>
      </c>
      <c r="K93" s="89" t="s">
        <v>167</v>
      </c>
      <c r="L93" s="36" t="s">
        <v>127</v>
      </c>
      <c r="O93" s="39">
        <v>1152.0563999999999</v>
      </c>
      <c r="P93" s="39">
        <v>80</v>
      </c>
      <c r="Q93" s="102">
        <f t="shared" si="1"/>
        <v>1232.0563999999999</v>
      </c>
    </row>
    <row r="94" spans="2:17" ht="15.75" x14ac:dyDescent="0.25">
      <c r="B94" s="27" t="s">
        <v>172</v>
      </c>
      <c r="C94" s="122"/>
      <c r="D94" s="122"/>
      <c r="E94" s="122"/>
      <c r="F94" s="122"/>
      <c r="G94" s="28" t="s">
        <v>10</v>
      </c>
      <c r="H94" s="28" t="s">
        <v>79</v>
      </c>
      <c r="I94" s="27" t="s">
        <v>175</v>
      </c>
      <c r="J94" s="27" t="s">
        <v>176</v>
      </c>
      <c r="K94" s="27" t="s">
        <v>76</v>
      </c>
      <c r="L94" s="29" t="s">
        <v>76</v>
      </c>
      <c r="O94" s="30">
        <f>O95+O109</f>
        <v>33026.2673</v>
      </c>
      <c r="P94" s="30">
        <f>P95+P109</f>
        <v>963.5</v>
      </c>
      <c r="Q94" s="100">
        <f t="shared" si="1"/>
        <v>33989.7673</v>
      </c>
    </row>
    <row r="95" spans="2:17" ht="15" x14ac:dyDescent="0.2">
      <c r="B95" s="32" t="s">
        <v>9</v>
      </c>
      <c r="C95" s="121"/>
      <c r="D95" s="121"/>
      <c r="E95" s="121"/>
      <c r="F95" s="121"/>
      <c r="G95" s="33" t="s">
        <v>8</v>
      </c>
      <c r="H95" s="41" t="s">
        <v>79</v>
      </c>
      <c r="I95" s="32" t="s">
        <v>175</v>
      </c>
      <c r="J95" s="32" t="s">
        <v>17</v>
      </c>
      <c r="K95" s="32" t="s">
        <v>76</v>
      </c>
      <c r="L95" s="34" t="s">
        <v>76</v>
      </c>
      <c r="O95" s="35">
        <f>O96+O103</f>
        <v>27927.228370000001</v>
      </c>
      <c r="P95" s="35">
        <f t="shared" ref="P95:Q95" si="35">P96+P103</f>
        <v>208.5</v>
      </c>
      <c r="Q95" s="35">
        <f t="shared" si="35"/>
        <v>28135.728370000001</v>
      </c>
    </row>
    <row r="96" spans="2:17" ht="45" x14ac:dyDescent="0.2">
      <c r="B96" s="97" t="s">
        <v>7</v>
      </c>
      <c r="C96" s="97"/>
      <c r="D96" s="97"/>
      <c r="E96" s="97"/>
      <c r="F96" s="97"/>
      <c r="G96" s="37" t="s">
        <v>183</v>
      </c>
      <c r="H96" s="44" t="s">
        <v>79</v>
      </c>
      <c r="I96" s="97" t="s">
        <v>175</v>
      </c>
      <c r="J96" s="97" t="s">
        <v>17</v>
      </c>
      <c r="K96" s="103" t="s">
        <v>200</v>
      </c>
      <c r="L96" s="97"/>
      <c r="O96" s="39">
        <f>O97+O100</f>
        <v>27516</v>
      </c>
      <c r="P96" s="39">
        <f t="shared" ref="P96:Q96" si="36">P97+P100</f>
        <v>0</v>
      </c>
      <c r="Q96" s="39">
        <f t="shared" si="36"/>
        <v>27516</v>
      </c>
    </row>
    <row r="97" spans="2:17" ht="45" x14ac:dyDescent="0.2">
      <c r="B97" s="115" t="s">
        <v>96</v>
      </c>
      <c r="C97" s="115"/>
      <c r="D97" s="115"/>
      <c r="E97" s="115"/>
      <c r="F97" s="115"/>
      <c r="G97" s="37" t="s">
        <v>183</v>
      </c>
      <c r="H97" s="44" t="s">
        <v>79</v>
      </c>
      <c r="I97" s="115" t="s">
        <v>175</v>
      </c>
      <c r="J97" s="115" t="s">
        <v>17</v>
      </c>
      <c r="K97" s="115" t="s">
        <v>186</v>
      </c>
      <c r="L97" s="115"/>
      <c r="O97" s="39">
        <f>O98</f>
        <v>25516</v>
      </c>
      <c r="P97" s="39">
        <f t="shared" ref="P97:Q97" si="37">P98</f>
        <v>0</v>
      </c>
      <c r="Q97" s="39">
        <f t="shared" si="37"/>
        <v>25516</v>
      </c>
    </row>
    <row r="98" spans="2:17" ht="30" x14ac:dyDescent="0.2">
      <c r="B98" s="97" t="s">
        <v>136</v>
      </c>
      <c r="C98" s="97"/>
      <c r="D98" s="97"/>
      <c r="E98" s="97"/>
      <c r="F98" s="97"/>
      <c r="G98" s="37" t="s">
        <v>184</v>
      </c>
      <c r="H98" s="44" t="s">
        <v>79</v>
      </c>
      <c r="I98" s="97" t="s">
        <v>175</v>
      </c>
      <c r="J98" s="97" t="s">
        <v>17</v>
      </c>
      <c r="K98" s="97" t="s">
        <v>186</v>
      </c>
      <c r="L98" s="97" t="s">
        <v>187</v>
      </c>
      <c r="O98" s="39">
        <f t="shared" ref="O98:P101" si="38">O99</f>
        <v>25516</v>
      </c>
      <c r="P98" s="39">
        <f t="shared" si="38"/>
        <v>0</v>
      </c>
      <c r="Q98" s="102">
        <f t="shared" ref="Q98:Q99" si="39">O98+P98</f>
        <v>25516</v>
      </c>
    </row>
    <row r="99" spans="2:17" ht="30" x14ac:dyDescent="0.2">
      <c r="B99" s="97" t="s">
        <v>255</v>
      </c>
      <c r="C99" s="97"/>
      <c r="D99" s="97"/>
      <c r="E99" s="97"/>
      <c r="F99" s="97"/>
      <c r="G99" s="37" t="s">
        <v>185</v>
      </c>
      <c r="H99" s="44" t="s">
        <v>79</v>
      </c>
      <c r="I99" s="97" t="s">
        <v>175</v>
      </c>
      <c r="J99" s="97" t="s">
        <v>17</v>
      </c>
      <c r="K99" s="97" t="s">
        <v>186</v>
      </c>
      <c r="L99" s="97" t="s">
        <v>188</v>
      </c>
      <c r="O99" s="39">
        <v>25516</v>
      </c>
      <c r="P99" s="39">
        <v>0</v>
      </c>
      <c r="Q99" s="102">
        <f t="shared" si="39"/>
        <v>25516</v>
      </c>
    </row>
    <row r="100" spans="2:17" ht="30" x14ac:dyDescent="0.2">
      <c r="B100" s="115" t="s">
        <v>214</v>
      </c>
      <c r="C100" s="115"/>
      <c r="D100" s="115"/>
      <c r="E100" s="115"/>
      <c r="F100" s="115"/>
      <c r="G100" s="37" t="s">
        <v>256</v>
      </c>
      <c r="H100" s="44" t="s">
        <v>79</v>
      </c>
      <c r="I100" s="115" t="s">
        <v>175</v>
      </c>
      <c r="J100" s="115" t="s">
        <v>17</v>
      </c>
      <c r="K100" s="115" t="s">
        <v>213</v>
      </c>
      <c r="L100" s="115"/>
      <c r="O100" s="39">
        <f>O101</f>
        <v>2000</v>
      </c>
      <c r="P100" s="39">
        <f t="shared" ref="P100:Q100" si="40">P101</f>
        <v>0</v>
      </c>
      <c r="Q100" s="39">
        <f t="shared" si="40"/>
        <v>2000</v>
      </c>
    </row>
    <row r="101" spans="2:17" ht="30" x14ac:dyDescent="0.2">
      <c r="B101" s="107" t="s">
        <v>215</v>
      </c>
      <c r="C101" s="107"/>
      <c r="D101" s="107"/>
      <c r="E101" s="107"/>
      <c r="F101" s="107"/>
      <c r="G101" s="37" t="s">
        <v>124</v>
      </c>
      <c r="H101" s="44" t="s">
        <v>79</v>
      </c>
      <c r="I101" s="107" t="s">
        <v>175</v>
      </c>
      <c r="J101" s="107" t="s">
        <v>17</v>
      </c>
      <c r="K101" s="107" t="s">
        <v>213</v>
      </c>
      <c r="L101" s="107" t="s">
        <v>126</v>
      </c>
      <c r="O101" s="39">
        <f t="shared" si="38"/>
        <v>2000</v>
      </c>
      <c r="P101" s="39">
        <f t="shared" si="38"/>
        <v>0</v>
      </c>
      <c r="Q101" s="102">
        <f t="shared" ref="Q101:Q102" si="41">O101+P101</f>
        <v>2000</v>
      </c>
    </row>
    <row r="102" spans="2:17" ht="30" x14ac:dyDescent="0.2">
      <c r="B102" s="107" t="s">
        <v>257</v>
      </c>
      <c r="C102" s="107"/>
      <c r="D102" s="107"/>
      <c r="E102" s="107"/>
      <c r="F102" s="107"/>
      <c r="G102" s="37" t="s">
        <v>125</v>
      </c>
      <c r="H102" s="44" t="s">
        <v>79</v>
      </c>
      <c r="I102" s="107" t="s">
        <v>175</v>
      </c>
      <c r="J102" s="107" t="s">
        <v>17</v>
      </c>
      <c r="K102" s="107" t="s">
        <v>213</v>
      </c>
      <c r="L102" s="107" t="s">
        <v>127</v>
      </c>
      <c r="O102" s="39">
        <v>2000</v>
      </c>
      <c r="P102" s="39">
        <v>0</v>
      </c>
      <c r="Q102" s="102">
        <f t="shared" si="41"/>
        <v>2000</v>
      </c>
    </row>
    <row r="103" spans="2:17" ht="45" x14ac:dyDescent="0.2">
      <c r="B103" s="36" t="s">
        <v>180</v>
      </c>
      <c r="C103" s="36"/>
      <c r="D103" s="36"/>
      <c r="E103" s="36"/>
      <c r="F103" s="36"/>
      <c r="G103" s="37" t="s">
        <v>156</v>
      </c>
      <c r="H103" s="44" t="s">
        <v>79</v>
      </c>
      <c r="I103" s="36" t="s">
        <v>175</v>
      </c>
      <c r="J103" s="36" t="s">
        <v>17</v>
      </c>
      <c r="K103" s="103" t="s">
        <v>195</v>
      </c>
      <c r="L103" s="36"/>
      <c r="O103" s="39">
        <f>O104</f>
        <v>411.22836999999998</v>
      </c>
      <c r="P103" s="39">
        <f t="shared" ref="P103:Q103" si="42">P104</f>
        <v>208.5</v>
      </c>
      <c r="Q103" s="39">
        <f t="shared" si="42"/>
        <v>619.72836999999993</v>
      </c>
    </row>
    <row r="104" spans="2:17" ht="45" x14ac:dyDescent="0.2">
      <c r="B104" s="115" t="s">
        <v>181</v>
      </c>
      <c r="C104" s="115"/>
      <c r="D104" s="115"/>
      <c r="E104" s="115"/>
      <c r="F104" s="115"/>
      <c r="G104" s="37" t="s">
        <v>156</v>
      </c>
      <c r="H104" s="44" t="s">
        <v>79</v>
      </c>
      <c r="I104" s="115" t="s">
        <v>175</v>
      </c>
      <c r="J104" s="115" t="s">
        <v>17</v>
      </c>
      <c r="K104" s="115" t="s">
        <v>165</v>
      </c>
      <c r="L104" s="115"/>
      <c r="O104" s="39">
        <f>O105+O107</f>
        <v>411.22836999999998</v>
      </c>
      <c r="P104" s="39">
        <f t="shared" ref="P104:Q104" si="43">P105+P107</f>
        <v>208.5</v>
      </c>
      <c r="Q104" s="39">
        <f t="shared" si="43"/>
        <v>619.72836999999993</v>
      </c>
    </row>
    <row r="105" spans="2:17" ht="30" x14ac:dyDescent="0.2">
      <c r="B105" s="73" t="s">
        <v>182</v>
      </c>
      <c r="C105" s="73"/>
      <c r="D105" s="73"/>
      <c r="E105" s="73"/>
      <c r="F105" s="73"/>
      <c r="G105" s="37" t="s">
        <v>124</v>
      </c>
      <c r="H105" s="44" t="s">
        <v>79</v>
      </c>
      <c r="I105" s="94" t="s">
        <v>175</v>
      </c>
      <c r="J105" s="73" t="s">
        <v>17</v>
      </c>
      <c r="K105" s="88" t="s">
        <v>165</v>
      </c>
      <c r="L105" s="73" t="s">
        <v>126</v>
      </c>
      <c r="O105" s="39">
        <f t="shared" ref="O105:P105" si="44">O106</f>
        <v>328.92836999999997</v>
      </c>
      <c r="P105" s="39">
        <f t="shared" si="44"/>
        <v>208.5</v>
      </c>
      <c r="Q105" s="102">
        <f t="shared" ref="Q105:Q149" si="45">O105+P105</f>
        <v>537.42836999999997</v>
      </c>
    </row>
    <row r="106" spans="2:17" ht="30" x14ac:dyDescent="0.2">
      <c r="B106" s="36" t="s">
        <v>258</v>
      </c>
      <c r="C106" s="36"/>
      <c r="D106" s="36"/>
      <c r="E106" s="36"/>
      <c r="F106" s="36"/>
      <c r="G106" s="37" t="s">
        <v>125</v>
      </c>
      <c r="H106" s="44" t="s">
        <v>79</v>
      </c>
      <c r="I106" s="94" t="s">
        <v>175</v>
      </c>
      <c r="J106" s="36" t="s">
        <v>17</v>
      </c>
      <c r="K106" s="88" t="s">
        <v>165</v>
      </c>
      <c r="L106" s="36" t="s">
        <v>127</v>
      </c>
      <c r="O106" s="39">
        <v>328.92836999999997</v>
      </c>
      <c r="P106" s="39">
        <v>208.5</v>
      </c>
      <c r="Q106" s="102">
        <f t="shared" si="45"/>
        <v>537.42836999999997</v>
      </c>
    </row>
    <row r="107" spans="2:17" ht="30" x14ac:dyDescent="0.2">
      <c r="B107" s="115" t="s">
        <v>212</v>
      </c>
      <c r="C107" s="107"/>
      <c r="D107" s="107"/>
      <c r="E107" s="107"/>
      <c r="F107" s="107"/>
      <c r="G107" s="37" t="s">
        <v>184</v>
      </c>
      <c r="H107" s="44" t="s">
        <v>79</v>
      </c>
      <c r="I107" s="107" t="s">
        <v>175</v>
      </c>
      <c r="J107" s="107" t="s">
        <v>17</v>
      </c>
      <c r="K107" s="107" t="s">
        <v>165</v>
      </c>
      <c r="L107" s="107" t="s">
        <v>187</v>
      </c>
      <c r="O107" s="39">
        <f t="shared" ref="O107:P107" si="46">O108</f>
        <v>82.3</v>
      </c>
      <c r="P107" s="39">
        <f t="shared" si="46"/>
        <v>0</v>
      </c>
      <c r="Q107" s="102">
        <f t="shared" si="45"/>
        <v>82.3</v>
      </c>
    </row>
    <row r="108" spans="2:17" ht="30" x14ac:dyDescent="0.2">
      <c r="B108" s="115" t="s">
        <v>259</v>
      </c>
      <c r="C108" s="107"/>
      <c r="D108" s="107"/>
      <c r="E108" s="107"/>
      <c r="F108" s="107"/>
      <c r="G108" s="37" t="s">
        <v>185</v>
      </c>
      <c r="H108" s="44" t="s">
        <v>79</v>
      </c>
      <c r="I108" s="107" t="s">
        <v>175</v>
      </c>
      <c r="J108" s="107" t="s">
        <v>17</v>
      </c>
      <c r="K108" s="107" t="s">
        <v>165</v>
      </c>
      <c r="L108" s="107" t="s">
        <v>188</v>
      </c>
      <c r="O108" s="39">
        <v>82.3</v>
      </c>
      <c r="P108" s="39">
        <v>0</v>
      </c>
      <c r="Q108" s="102">
        <f t="shared" si="45"/>
        <v>82.3</v>
      </c>
    </row>
    <row r="109" spans="2:17" ht="15.75" customHeight="1" x14ac:dyDescent="0.2">
      <c r="B109" s="32" t="s">
        <v>6</v>
      </c>
      <c r="C109" s="32">
        <v>1</v>
      </c>
      <c r="D109" s="53">
        <v>500</v>
      </c>
      <c r="E109" s="53">
        <v>501</v>
      </c>
      <c r="F109" s="34" t="s">
        <v>3</v>
      </c>
      <c r="G109" s="33" t="s">
        <v>22</v>
      </c>
      <c r="H109" s="41" t="s">
        <v>79</v>
      </c>
      <c r="I109" s="32" t="s">
        <v>175</v>
      </c>
      <c r="J109" s="32" t="s">
        <v>20</v>
      </c>
      <c r="K109" s="32"/>
      <c r="L109" s="32"/>
      <c r="O109" s="35">
        <f>O110</f>
        <v>5099.0389299999997</v>
      </c>
      <c r="P109" s="35">
        <f t="shared" ref="P109:Q109" si="47">P110</f>
        <v>755</v>
      </c>
      <c r="Q109" s="35">
        <f t="shared" si="47"/>
        <v>5854.0389299999997</v>
      </c>
    </row>
    <row r="110" spans="2:17" ht="46.5" customHeight="1" x14ac:dyDescent="0.2">
      <c r="B110" s="36" t="s">
        <v>5</v>
      </c>
      <c r="C110" s="36">
        <v>1</v>
      </c>
      <c r="D110" s="40">
        <v>500</v>
      </c>
      <c r="E110" s="40">
        <v>502</v>
      </c>
      <c r="F110" s="38" t="s">
        <v>2</v>
      </c>
      <c r="G110" s="37" t="s">
        <v>157</v>
      </c>
      <c r="H110" s="44" t="s">
        <v>79</v>
      </c>
      <c r="I110" s="94" t="s">
        <v>175</v>
      </c>
      <c r="J110" s="36" t="s">
        <v>20</v>
      </c>
      <c r="K110" s="103" t="s">
        <v>201</v>
      </c>
      <c r="L110" s="38"/>
      <c r="O110" s="39">
        <f>O111+O114</f>
        <v>5099.0389299999997</v>
      </c>
      <c r="P110" s="39">
        <f t="shared" ref="P110:Q110" si="48">P111+P114</f>
        <v>755</v>
      </c>
      <c r="Q110" s="39">
        <f t="shared" si="48"/>
        <v>5854.0389299999997</v>
      </c>
    </row>
    <row r="111" spans="2:17" ht="47.25" customHeight="1" x14ac:dyDescent="0.2">
      <c r="B111" s="115" t="s">
        <v>4</v>
      </c>
      <c r="C111" s="115">
        <v>1</v>
      </c>
      <c r="D111" s="40">
        <v>500</v>
      </c>
      <c r="E111" s="40">
        <v>502</v>
      </c>
      <c r="F111" s="38" t="s">
        <v>2</v>
      </c>
      <c r="G111" s="37" t="s">
        <v>157</v>
      </c>
      <c r="H111" s="44" t="s">
        <v>79</v>
      </c>
      <c r="I111" s="115" t="s">
        <v>175</v>
      </c>
      <c r="J111" s="115" t="s">
        <v>20</v>
      </c>
      <c r="K111" s="115" t="s">
        <v>161</v>
      </c>
      <c r="L111" s="38"/>
      <c r="O111" s="39">
        <f>O112</f>
        <v>4599.0389299999997</v>
      </c>
      <c r="P111" s="39">
        <f t="shared" ref="P111:Q111" si="49">P112</f>
        <v>755</v>
      </c>
      <c r="Q111" s="39">
        <f t="shared" si="49"/>
        <v>5354.0389299999997</v>
      </c>
    </row>
    <row r="112" spans="2:17" ht="30" x14ac:dyDescent="0.2">
      <c r="B112" s="73" t="s">
        <v>137</v>
      </c>
      <c r="C112" s="73">
        <v>1</v>
      </c>
      <c r="D112" s="40">
        <v>500</v>
      </c>
      <c r="E112" s="40">
        <v>502</v>
      </c>
      <c r="F112" s="38" t="s">
        <v>2</v>
      </c>
      <c r="G112" s="37" t="s">
        <v>124</v>
      </c>
      <c r="H112" s="44" t="s">
        <v>79</v>
      </c>
      <c r="I112" s="94" t="s">
        <v>175</v>
      </c>
      <c r="J112" s="73" t="s">
        <v>20</v>
      </c>
      <c r="K112" s="87" t="s">
        <v>161</v>
      </c>
      <c r="L112" s="73" t="s">
        <v>126</v>
      </c>
      <c r="O112" s="39">
        <f>O113</f>
        <v>4599.0389299999997</v>
      </c>
      <c r="P112" s="39">
        <f>P113</f>
        <v>755</v>
      </c>
      <c r="Q112" s="102">
        <f t="shared" si="45"/>
        <v>5354.0389299999997</v>
      </c>
    </row>
    <row r="113" spans="2:17" ht="30" x14ac:dyDescent="0.2">
      <c r="B113" s="36" t="s">
        <v>260</v>
      </c>
      <c r="C113" s="36">
        <v>1</v>
      </c>
      <c r="D113" s="40">
        <v>500</v>
      </c>
      <c r="E113" s="40">
        <v>502</v>
      </c>
      <c r="F113" s="38" t="s">
        <v>2</v>
      </c>
      <c r="G113" s="37" t="s">
        <v>125</v>
      </c>
      <c r="H113" s="44" t="s">
        <v>79</v>
      </c>
      <c r="I113" s="94" t="s">
        <v>175</v>
      </c>
      <c r="J113" s="36" t="s">
        <v>20</v>
      </c>
      <c r="K113" s="87" t="s">
        <v>161</v>
      </c>
      <c r="L113" s="36" t="s">
        <v>127</v>
      </c>
      <c r="O113" s="39">
        <v>4599.0389299999997</v>
      </c>
      <c r="P113" s="39">
        <v>755</v>
      </c>
      <c r="Q113" s="102">
        <f t="shared" si="45"/>
        <v>5354.0389299999997</v>
      </c>
    </row>
    <row r="114" spans="2:17" ht="18" customHeight="1" x14ac:dyDescent="0.2">
      <c r="B114" s="115" t="s">
        <v>4</v>
      </c>
      <c r="C114" s="115">
        <v>1</v>
      </c>
      <c r="D114" s="40">
        <v>500</v>
      </c>
      <c r="E114" s="40">
        <v>502</v>
      </c>
      <c r="F114" s="38" t="s">
        <v>2</v>
      </c>
      <c r="G114" s="37" t="s">
        <v>261</v>
      </c>
      <c r="H114" s="44" t="s">
        <v>79</v>
      </c>
      <c r="I114" s="115" t="s">
        <v>175</v>
      </c>
      <c r="J114" s="115" t="s">
        <v>20</v>
      </c>
      <c r="K114" s="115" t="s">
        <v>190</v>
      </c>
      <c r="L114" s="38"/>
      <c r="O114" s="39">
        <f>O115</f>
        <v>500</v>
      </c>
      <c r="P114" s="39">
        <f t="shared" ref="P114:Q114" si="50">P115</f>
        <v>0</v>
      </c>
      <c r="Q114" s="39">
        <f t="shared" si="50"/>
        <v>500</v>
      </c>
    </row>
    <row r="115" spans="2:17" ht="30" x14ac:dyDescent="0.2">
      <c r="B115" s="103" t="s">
        <v>202</v>
      </c>
      <c r="C115" s="98">
        <v>1</v>
      </c>
      <c r="D115" s="40">
        <v>500</v>
      </c>
      <c r="E115" s="40">
        <v>502</v>
      </c>
      <c r="F115" s="38" t="s">
        <v>2</v>
      </c>
      <c r="G115" s="37" t="s">
        <v>124</v>
      </c>
      <c r="H115" s="44" t="s">
        <v>79</v>
      </c>
      <c r="I115" s="98" t="s">
        <v>175</v>
      </c>
      <c r="J115" s="98" t="s">
        <v>20</v>
      </c>
      <c r="K115" s="98" t="s">
        <v>190</v>
      </c>
      <c r="L115" s="98" t="s">
        <v>126</v>
      </c>
      <c r="O115" s="39">
        <f>O116</f>
        <v>500</v>
      </c>
      <c r="P115" s="39">
        <f>P116</f>
        <v>0</v>
      </c>
      <c r="Q115" s="102">
        <f t="shared" ref="Q115:Q116" si="51">O115+P115</f>
        <v>500</v>
      </c>
    </row>
    <row r="116" spans="2:17" ht="30" x14ac:dyDescent="0.2">
      <c r="B116" s="103" t="s">
        <v>203</v>
      </c>
      <c r="C116" s="98">
        <v>1</v>
      </c>
      <c r="D116" s="40">
        <v>500</v>
      </c>
      <c r="E116" s="40">
        <v>502</v>
      </c>
      <c r="F116" s="38" t="s">
        <v>2</v>
      </c>
      <c r="G116" s="37" t="s">
        <v>125</v>
      </c>
      <c r="H116" s="44" t="s">
        <v>79</v>
      </c>
      <c r="I116" s="98" t="s">
        <v>175</v>
      </c>
      <c r="J116" s="98" t="s">
        <v>20</v>
      </c>
      <c r="K116" s="98" t="s">
        <v>190</v>
      </c>
      <c r="L116" s="98" t="s">
        <v>127</v>
      </c>
      <c r="O116" s="39">
        <v>500</v>
      </c>
      <c r="P116" s="39">
        <v>0</v>
      </c>
      <c r="Q116" s="102">
        <f t="shared" si="51"/>
        <v>500</v>
      </c>
    </row>
    <row r="117" spans="2:17" ht="15.75" x14ac:dyDescent="0.25">
      <c r="B117" s="75" t="s">
        <v>173</v>
      </c>
      <c r="C117" s="75"/>
      <c r="D117" s="75"/>
      <c r="E117" s="75"/>
      <c r="F117" s="75"/>
      <c r="G117" s="28" t="s">
        <v>97</v>
      </c>
      <c r="H117" s="50" t="s">
        <v>79</v>
      </c>
      <c r="I117" s="49" t="s">
        <v>98</v>
      </c>
      <c r="J117" s="49" t="s">
        <v>176</v>
      </c>
      <c r="K117" s="49" t="s">
        <v>76</v>
      </c>
      <c r="L117" s="51" t="s">
        <v>76</v>
      </c>
      <c r="O117" s="30">
        <f t="shared" ref="O117:P118" si="52">O118</f>
        <v>70</v>
      </c>
      <c r="P117" s="30">
        <f t="shared" si="52"/>
        <v>20</v>
      </c>
      <c r="Q117" s="100">
        <f t="shared" si="45"/>
        <v>90</v>
      </c>
    </row>
    <row r="118" spans="2:17" ht="16.5" customHeight="1" x14ac:dyDescent="0.2">
      <c r="B118" s="76" t="s">
        <v>1</v>
      </c>
      <c r="C118" s="76">
        <v>1</v>
      </c>
      <c r="D118" s="53">
        <v>500</v>
      </c>
      <c r="E118" s="53">
        <v>501</v>
      </c>
      <c r="F118" s="34" t="s">
        <v>3</v>
      </c>
      <c r="G118" s="33" t="s">
        <v>153</v>
      </c>
      <c r="H118" s="33" t="s">
        <v>79</v>
      </c>
      <c r="I118" s="32" t="s">
        <v>98</v>
      </c>
      <c r="J118" s="32" t="s">
        <v>98</v>
      </c>
      <c r="K118" s="32"/>
      <c r="L118" s="55"/>
      <c r="O118" s="35">
        <f t="shared" si="52"/>
        <v>70</v>
      </c>
      <c r="P118" s="35">
        <f t="shared" si="52"/>
        <v>20</v>
      </c>
      <c r="Q118" s="101">
        <f t="shared" si="45"/>
        <v>90</v>
      </c>
    </row>
    <row r="119" spans="2:17" ht="47.25" customHeight="1" x14ac:dyDescent="0.2">
      <c r="B119" s="73" t="s">
        <v>0</v>
      </c>
      <c r="C119" s="73">
        <v>1</v>
      </c>
      <c r="D119" s="40">
        <v>100</v>
      </c>
      <c r="E119" s="40">
        <v>113</v>
      </c>
      <c r="F119" s="38" t="s">
        <v>40</v>
      </c>
      <c r="G119" s="37" t="s">
        <v>158</v>
      </c>
      <c r="H119" s="44" t="s">
        <v>79</v>
      </c>
      <c r="I119" s="45" t="s">
        <v>98</v>
      </c>
      <c r="J119" s="36" t="s">
        <v>98</v>
      </c>
      <c r="K119" s="103" t="s">
        <v>204</v>
      </c>
      <c r="L119" s="36"/>
      <c r="O119" s="39">
        <f>O121</f>
        <v>70</v>
      </c>
      <c r="P119" s="39">
        <f>P121</f>
        <v>20</v>
      </c>
      <c r="Q119" s="102">
        <f t="shared" si="45"/>
        <v>90</v>
      </c>
    </row>
    <row r="120" spans="2:17" ht="47.25" customHeight="1" x14ac:dyDescent="0.2">
      <c r="B120" s="115" t="s">
        <v>99</v>
      </c>
      <c r="C120" s="115">
        <v>1</v>
      </c>
      <c r="D120" s="40">
        <v>100</v>
      </c>
      <c r="E120" s="40">
        <v>113</v>
      </c>
      <c r="F120" s="38" t="s">
        <v>40</v>
      </c>
      <c r="G120" s="37" t="s">
        <v>158</v>
      </c>
      <c r="H120" s="44" t="s">
        <v>79</v>
      </c>
      <c r="I120" s="45" t="s">
        <v>98</v>
      </c>
      <c r="J120" s="115" t="s">
        <v>98</v>
      </c>
      <c r="K120" s="115" t="s">
        <v>162</v>
      </c>
      <c r="L120" s="115"/>
      <c r="O120" s="39">
        <f>O122</f>
        <v>70</v>
      </c>
      <c r="P120" s="39">
        <f>P122</f>
        <v>20</v>
      </c>
      <c r="Q120" s="102">
        <f t="shared" ref="Q120" si="53">O120+P120</f>
        <v>90</v>
      </c>
    </row>
    <row r="121" spans="2:17" ht="32.25" customHeight="1" x14ac:dyDescent="0.2">
      <c r="B121" s="73" t="s">
        <v>138</v>
      </c>
      <c r="C121" s="73">
        <v>1</v>
      </c>
      <c r="D121" s="40">
        <v>100</v>
      </c>
      <c r="E121" s="40">
        <v>113</v>
      </c>
      <c r="F121" s="38" t="s">
        <v>40</v>
      </c>
      <c r="G121" s="37" t="s">
        <v>124</v>
      </c>
      <c r="H121" s="44" t="s">
        <v>79</v>
      </c>
      <c r="I121" s="45" t="s">
        <v>98</v>
      </c>
      <c r="J121" s="73" t="s">
        <v>98</v>
      </c>
      <c r="K121" s="87" t="s">
        <v>162</v>
      </c>
      <c r="L121" s="73" t="s">
        <v>126</v>
      </c>
      <c r="O121" s="56">
        <f>O122</f>
        <v>70</v>
      </c>
      <c r="P121" s="56">
        <f>P122</f>
        <v>20</v>
      </c>
      <c r="Q121" s="102">
        <f t="shared" si="45"/>
        <v>90</v>
      </c>
    </row>
    <row r="122" spans="2:17" ht="32.25" customHeight="1" x14ac:dyDescent="0.2">
      <c r="B122" s="36" t="s">
        <v>262</v>
      </c>
      <c r="C122" s="36">
        <v>1</v>
      </c>
      <c r="D122" s="40">
        <v>100</v>
      </c>
      <c r="E122" s="40">
        <v>113</v>
      </c>
      <c r="F122" s="38" t="s">
        <v>40</v>
      </c>
      <c r="G122" s="37" t="s">
        <v>125</v>
      </c>
      <c r="H122" s="44" t="s">
        <v>79</v>
      </c>
      <c r="I122" s="45" t="s">
        <v>98</v>
      </c>
      <c r="J122" s="36" t="s">
        <v>98</v>
      </c>
      <c r="K122" s="87" t="s">
        <v>162</v>
      </c>
      <c r="L122" s="36" t="s">
        <v>127</v>
      </c>
      <c r="O122" s="56">
        <v>70</v>
      </c>
      <c r="P122" s="56">
        <v>20</v>
      </c>
      <c r="Q122" s="102">
        <f t="shared" si="45"/>
        <v>90</v>
      </c>
    </row>
    <row r="123" spans="2:17" ht="47.25" x14ac:dyDescent="0.25">
      <c r="B123" s="49" t="s">
        <v>174</v>
      </c>
      <c r="C123" s="123"/>
      <c r="D123" s="123"/>
      <c r="E123" s="123"/>
      <c r="F123" s="124"/>
      <c r="G123" s="50" t="s">
        <v>77</v>
      </c>
      <c r="H123" s="50" t="s">
        <v>79</v>
      </c>
      <c r="I123" s="49" t="s">
        <v>91</v>
      </c>
      <c r="J123" s="49" t="s">
        <v>176</v>
      </c>
      <c r="K123" s="49" t="s">
        <v>76</v>
      </c>
      <c r="L123" s="51" t="s">
        <v>76</v>
      </c>
      <c r="O123" s="30">
        <f t="shared" ref="O123:P124" si="54">O124</f>
        <v>14635.906999999999</v>
      </c>
      <c r="P123" s="30">
        <f t="shared" si="54"/>
        <v>2296.9</v>
      </c>
      <c r="Q123" s="100">
        <f t="shared" si="45"/>
        <v>16932.807000000001</v>
      </c>
    </row>
    <row r="124" spans="2:17" ht="15" x14ac:dyDescent="0.2">
      <c r="B124" s="42" t="s">
        <v>100</v>
      </c>
      <c r="C124" s="118"/>
      <c r="D124" s="118"/>
      <c r="E124" s="118"/>
      <c r="F124" s="119"/>
      <c r="G124" s="41" t="s">
        <v>23</v>
      </c>
      <c r="H124" s="41" t="s">
        <v>79</v>
      </c>
      <c r="I124" s="42" t="s">
        <v>91</v>
      </c>
      <c r="J124" s="42" t="s">
        <v>20</v>
      </c>
      <c r="K124" s="42" t="s">
        <v>76</v>
      </c>
      <c r="L124" s="47" t="s">
        <v>76</v>
      </c>
      <c r="O124" s="35">
        <f t="shared" si="54"/>
        <v>14635.906999999999</v>
      </c>
      <c r="P124" s="35">
        <f t="shared" si="54"/>
        <v>2296.9</v>
      </c>
      <c r="Q124" s="101">
        <f t="shared" si="45"/>
        <v>16932.807000000001</v>
      </c>
    </row>
    <row r="125" spans="2:17" ht="60" x14ac:dyDescent="0.2">
      <c r="B125" s="46" t="s">
        <v>101</v>
      </c>
      <c r="C125" s="120"/>
      <c r="D125" s="120"/>
      <c r="E125" s="120"/>
      <c r="F125" s="126"/>
      <c r="G125" s="48" t="s">
        <v>24</v>
      </c>
      <c r="H125" s="44" t="s">
        <v>79</v>
      </c>
      <c r="I125" s="46" t="s">
        <v>91</v>
      </c>
      <c r="J125" s="46" t="s">
        <v>20</v>
      </c>
      <c r="K125" s="103" t="s">
        <v>194</v>
      </c>
      <c r="L125" s="36"/>
      <c r="O125" s="39">
        <f>O127</f>
        <v>14635.906999999999</v>
      </c>
      <c r="P125" s="39">
        <f>P127</f>
        <v>2296.9</v>
      </c>
      <c r="Q125" s="102">
        <f t="shared" si="45"/>
        <v>16932.807000000001</v>
      </c>
    </row>
    <row r="126" spans="2:17" ht="60" x14ac:dyDescent="0.2">
      <c r="B126" s="116" t="s">
        <v>102</v>
      </c>
      <c r="C126" s="120"/>
      <c r="D126" s="120"/>
      <c r="E126" s="120"/>
      <c r="F126" s="126"/>
      <c r="G126" s="48" t="s">
        <v>24</v>
      </c>
      <c r="H126" s="44" t="s">
        <v>79</v>
      </c>
      <c r="I126" s="116" t="s">
        <v>91</v>
      </c>
      <c r="J126" s="116" t="s">
        <v>20</v>
      </c>
      <c r="K126" s="116" t="s">
        <v>113</v>
      </c>
      <c r="L126" s="115"/>
      <c r="O126" s="39">
        <f>O128</f>
        <v>14635.906999999999</v>
      </c>
      <c r="P126" s="39">
        <f>P128</f>
        <v>2296.9</v>
      </c>
      <c r="Q126" s="102">
        <f t="shared" ref="Q126" si="55">O126+P126</f>
        <v>16932.807000000001</v>
      </c>
    </row>
    <row r="127" spans="2:17" ht="18" customHeight="1" x14ac:dyDescent="0.2">
      <c r="B127" s="74" t="s">
        <v>139</v>
      </c>
      <c r="C127" s="120"/>
      <c r="D127" s="120"/>
      <c r="E127" s="120"/>
      <c r="F127" s="126"/>
      <c r="G127" s="37" t="s">
        <v>23</v>
      </c>
      <c r="H127" s="44" t="s">
        <v>79</v>
      </c>
      <c r="I127" s="93" t="s">
        <v>91</v>
      </c>
      <c r="J127" s="74" t="s">
        <v>20</v>
      </c>
      <c r="K127" s="74" t="s">
        <v>113</v>
      </c>
      <c r="L127" s="73" t="s">
        <v>140</v>
      </c>
      <c r="O127" s="39">
        <f>O128</f>
        <v>14635.906999999999</v>
      </c>
      <c r="P127" s="39">
        <f>P128</f>
        <v>2296.9</v>
      </c>
      <c r="Q127" s="102">
        <f t="shared" si="45"/>
        <v>16932.807000000001</v>
      </c>
    </row>
    <row r="128" spans="2:17" ht="18" customHeight="1" x14ac:dyDescent="0.2">
      <c r="B128" s="46" t="s">
        <v>263</v>
      </c>
      <c r="C128" s="120"/>
      <c r="D128" s="120"/>
      <c r="E128" s="120"/>
      <c r="F128" s="126"/>
      <c r="G128" s="48" t="s">
        <v>103</v>
      </c>
      <c r="H128" s="44" t="s">
        <v>79</v>
      </c>
      <c r="I128" s="93" t="s">
        <v>91</v>
      </c>
      <c r="J128" s="46" t="s">
        <v>20</v>
      </c>
      <c r="K128" s="46" t="s">
        <v>113</v>
      </c>
      <c r="L128" s="36" t="s">
        <v>25</v>
      </c>
      <c r="O128" s="39">
        <v>14635.906999999999</v>
      </c>
      <c r="P128" s="39">
        <v>2296.9</v>
      </c>
      <c r="Q128" s="102">
        <f t="shared" si="45"/>
        <v>16932.807000000001</v>
      </c>
    </row>
    <row r="129" spans="2:18" ht="15.75" x14ac:dyDescent="0.25">
      <c r="B129" s="27" t="s">
        <v>76</v>
      </c>
      <c r="C129" s="122"/>
      <c r="D129" s="122"/>
      <c r="E129" s="122"/>
      <c r="F129" s="122"/>
      <c r="G129" s="28" t="s">
        <v>81</v>
      </c>
      <c r="H129" s="28" t="s">
        <v>79</v>
      </c>
      <c r="I129" s="27" t="s">
        <v>76</v>
      </c>
      <c r="J129" s="27" t="s">
        <v>76</v>
      </c>
      <c r="K129" s="27" t="s">
        <v>76</v>
      </c>
      <c r="L129" s="29" t="s">
        <v>76</v>
      </c>
      <c r="O129" s="30">
        <f>O130+O140</f>
        <v>10307.944</v>
      </c>
      <c r="P129" s="30">
        <f>P130+P140</f>
        <v>1151.9000000000001</v>
      </c>
      <c r="Q129" s="100">
        <f t="shared" si="45"/>
        <v>11459.843999999999</v>
      </c>
    </row>
    <row r="130" spans="2:18" ht="15.75" x14ac:dyDescent="0.25">
      <c r="B130" s="49" t="s">
        <v>168</v>
      </c>
      <c r="C130" s="54"/>
      <c r="D130" s="54"/>
      <c r="E130" s="54"/>
      <c r="F130" s="49"/>
      <c r="G130" s="50" t="s">
        <v>65</v>
      </c>
      <c r="H130" s="50" t="s">
        <v>79</v>
      </c>
      <c r="I130" s="92" t="s">
        <v>17</v>
      </c>
      <c r="J130" s="49" t="s">
        <v>176</v>
      </c>
      <c r="K130" s="49" t="s">
        <v>76</v>
      </c>
      <c r="L130" s="51" t="s">
        <v>76</v>
      </c>
      <c r="O130" s="30">
        <f t="shared" ref="O130:P131" si="56">O131</f>
        <v>8630.5889999999999</v>
      </c>
      <c r="P130" s="30">
        <f t="shared" si="56"/>
        <v>1032</v>
      </c>
      <c r="Q130" s="100">
        <f t="shared" si="45"/>
        <v>9662.5889999999999</v>
      </c>
    </row>
    <row r="131" spans="2:18" ht="15" x14ac:dyDescent="0.2">
      <c r="B131" s="42" t="s">
        <v>64</v>
      </c>
      <c r="C131" s="118"/>
      <c r="D131" s="118"/>
      <c r="E131" s="118"/>
      <c r="F131" s="119"/>
      <c r="G131" s="41" t="s">
        <v>42</v>
      </c>
      <c r="H131" s="41" t="s">
        <v>79</v>
      </c>
      <c r="I131" s="91" t="s">
        <v>17</v>
      </c>
      <c r="J131" s="42">
        <v>13</v>
      </c>
      <c r="K131" s="42" t="s">
        <v>76</v>
      </c>
      <c r="L131" s="47" t="s">
        <v>76</v>
      </c>
      <c r="O131" s="35">
        <f t="shared" si="56"/>
        <v>8630.5889999999999</v>
      </c>
      <c r="P131" s="35">
        <f t="shared" si="56"/>
        <v>1032</v>
      </c>
      <c r="Q131" s="101">
        <f t="shared" si="45"/>
        <v>9662.5889999999999</v>
      </c>
    </row>
    <row r="132" spans="2:18" ht="17.25" customHeight="1" x14ac:dyDescent="0.2">
      <c r="B132" s="36" t="s">
        <v>62</v>
      </c>
      <c r="C132" s="36">
        <v>1</v>
      </c>
      <c r="D132" s="40">
        <v>100</v>
      </c>
      <c r="E132" s="40">
        <v>113</v>
      </c>
      <c r="F132" s="38" t="s">
        <v>40</v>
      </c>
      <c r="G132" s="37" t="s">
        <v>109</v>
      </c>
      <c r="H132" s="44" t="s">
        <v>79</v>
      </c>
      <c r="I132" s="90" t="s">
        <v>17</v>
      </c>
      <c r="J132" s="36">
        <v>13</v>
      </c>
      <c r="K132" s="103" t="s">
        <v>194</v>
      </c>
      <c r="L132" s="36"/>
      <c r="O132" s="39">
        <f>O134+O136+O138</f>
        <v>8630.5889999999999</v>
      </c>
      <c r="P132" s="39">
        <f>P134+P136+P138</f>
        <v>1032</v>
      </c>
      <c r="Q132" s="102">
        <f t="shared" si="45"/>
        <v>9662.5889999999999</v>
      </c>
    </row>
    <row r="133" spans="2:18" ht="17.25" customHeight="1" x14ac:dyDescent="0.2">
      <c r="B133" s="115" t="s">
        <v>60</v>
      </c>
      <c r="C133" s="115">
        <v>1</v>
      </c>
      <c r="D133" s="40">
        <v>100</v>
      </c>
      <c r="E133" s="40">
        <v>113</v>
      </c>
      <c r="F133" s="38" t="s">
        <v>40</v>
      </c>
      <c r="G133" s="37" t="s">
        <v>109</v>
      </c>
      <c r="H133" s="44" t="s">
        <v>79</v>
      </c>
      <c r="I133" s="115" t="s">
        <v>17</v>
      </c>
      <c r="J133" s="115">
        <v>13</v>
      </c>
      <c r="K133" s="115" t="s">
        <v>104</v>
      </c>
      <c r="L133" s="115"/>
      <c r="O133" s="39">
        <f>O135+O137+O139</f>
        <v>8630.5889999999999</v>
      </c>
      <c r="P133" s="39">
        <f>P135+P137+P139</f>
        <v>1032</v>
      </c>
      <c r="Q133" s="102">
        <f t="shared" ref="Q133" si="57">O133+P133</f>
        <v>9662.5889999999999</v>
      </c>
    </row>
    <row r="134" spans="2:18" ht="59.25" customHeight="1" x14ac:dyDescent="0.2">
      <c r="B134" s="36" t="s">
        <v>116</v>
      </c>
      <c r="C134" s="36">
        <v>1</v>
      </c>
      <c r="D134" s="40">
        <v>100</v>
      </c>
      <c r="E134" s="40">
        <v>113</v>
      </c>
      <c r="F134" s="38" t="s">
        <v>40</v>
      </c>
      <c r="G134" s="37" t="s">
        <v>117</v>
      </c>
      <c r="H134" s="44" t="s">
        <v>79</v>
      </c>
      <c r="I134" s="94" t="s">
        <v>17</v>
      </c>
      <c r="J134" s="36">
        <v>13</v>
      </c>
      <c r="K134" s="36" t="s">
        <v>104</v>
      </c>
      <c r="L134" s="36" t="s">
        <v>114</v>
      </c>
      <c r="O134" s="39">
        <f>O135</f>
        <v>5515.6909999999998</v>
      </c>
      <c r="P134" s="39">
        <f>P135</f>
        <v>732</v>
      </c>
      <c r="Q134" s="102">
        <f t="shared" si="45"/>
        <v>6247.6909999999998</v>
      </c>
    </row>
    <row r="135" spans="2:18" ht="19.5" customHeight="1" x14ac:dyDescent="0.2">
      <c r="B135" s="36" t="s">
        <v>243</v>
      </c>
      <c r="C135" s="36">
        <v>1</v>
      </c>
      <c r="D135" s="40">
        <v>100</v>
      </c>
      <c r="E135" s="40">
        <v>113</v>
      </c>
      <c r="F135" s="38" t="s">
        <v>40</v>
      </c>
      <c r="G135" s="37" t="s">
        <v>142</v>
      </c>
      <c r="H135" s="44" t="s">
        <v>79</v>
      </c>
      <c r="I135" s="94" t="s">
        <v>17</v>
      </c>
      <c r="J135" s="36">
        <v>13</v>
      </c>
      <c r="K135" s="36" t="s">
        <v>104</v>
      </c>
      <c r="L135" s="36" t="s">
        <v>141</v>
      </c>
      <c r="O135" s="39">
        <v>5515.6909999999998</v>
      </c>
      <c r="P135" s="39">
        <v>732</v>
      </c>
      <c r="Q135" s="102">
        <f t="shared" si="45"/>
        <v>6247.6909999999998</v>
      </c>
    </row>
    <row r="136" spans="2:18" ht="30" x14ac:dyDescent="0.2">
      <c r="B136" s="115" t="s">
        <v>264</v>
      </c>
      <c r="C136" s="36">
        <v>1</v>
      </c>
      <c r="D136" s="40">
        <v>400</v>
      </c>
      <c r="E136" s="40">
        <v>410</v>
      </c>
      <c r="F136" s="38" t="s">
        <v>11</v>
      </c>
      <c r="G136" s="37" t="s">
        <v>124</v>
      </c>
      <c r="H136" s="44" t="s">
        <v>79</v>
      </c>
      <c r="I136" s="94" t="s">
        <v>17</v>
      </c>
      <c r="J136" s="36" t="s">
        <v>105</v>
      </c>
      <c r="K136" s="36" t="s">
        <v>104</v>
      </c>
      <c r="L136" s="36" t="s">
        <v>126</v>
      </c>
      <c r="O136" s="39">
        <f>O137</f>
        <v>3074.8980000000001</v>
      </c>
      <c r="P136" s="39">
        <f>P137</f>
        <v>300</v>
      </c>
      <c r="Q136" s="102">
        <f t="shared" si="45"/>
        <v>3374.8980000000001</v>
      </c>
    </row>
    <row r="137" spans="2:18" ht="30" x14ac:dyDescent="0.2">
      <c r="B137" s="115" t="s">
        <v>265</v>
      </c>
      <c r="C137" s="36">
        <v>1</v>
      </c>
      <c r="D137" s="40">
        <v>100</v>
      </c>
      <c r="E137" s="40">
        <v>113</v>
      </c>
      <c r="F137" s="38" t="s">
        <v>40</v>
      </c>
      <c r="G137" s="37" t="s">
        <v>125</v>
      </c>
      <c r="H137" s="44" t="s">
        <v>79</v>
      </c>
      <c r="I137" s="94" t="s">
        <v>17</v>
      </c>
      <c r="J137" s="36">
        <v>13</v>
      </c>
      <c r="K137" s="36" t="s">
        <v>104</v>
      </c>
      <c r="L137" s="36" t="s">
        <v>127</v>
      </c>
      <c r="O137" s="39">
        <v>3074.8980000000001</v>
      </c>
      <c r="P137" s="39">
        <v>300</v>
      </c>
      <c r="Q137" s="102">
        <f t="shared" si="45"/>
        <v>3374.8980000000001</v>
      </c>
    </row>
    <row r="138" spans="2:18" ht="18" customHeight="1" x14ac:dyDescent="0.2">
      <c r="B138" s="115" t="s">
        <v>266</v>
      </c>
      <c r="C138" s="57">
        <v>1</v>
      </c>
      <c r="D138" s="58">
        <v>100</v>
      </c>
      <c r="E138" s="58">
        <v>113</v>
      </c>
      <c r="F138" s="59" t="s">
        <v>40</v>
      </c>
      <c r="G138" s="37" t="s">
        <v>122</v>
      </c>
      <c r="H138" s="44" t="s">
        <v>79</v>
      </c>
      <c r="I138" s="94" t="s">
        <v>17</v>
      </c>
      <c r="J138" s="57">
        <v>13</v>
      </c>
      <c r="K138" s="36" t="s">
        <v>104</v>
      </c>
      <c r="L138" s="57" t="s">
        <v>121</v>
      </c>
      <c r="O138" s="60">
        <f>O139</f>
        <v>40</v>
      </c>
      <c r="P138" s="60">
        <f>P139</f>
        <v>0</v>
      </c>
      <c r="Q138" s="102">
        <f t="shared" si="45"/>
        <v>40</v>
      </c>
    </row>
    <row r="139" spans="2:18" ht="17.25" customHeight="1" x14ac:dyDescent="0.2">
      <c r="B139" s="115" t="s">
        <v>267</v>
      </c>
      <c r="C139" s="57">
        <v>1</v>
      </c>
      <c r="D139" s="58">
        <v>100</v>
      </c>
      <c r="E139" s="58">
        <v>113</v>
      </c>
      <c r="F139" s="59" t="s">
        <v>40</v>
      </c>
      <c r="G139" s="37" t="s">
        <v>131</v>
      </c>
      <c r="H139" s="44" t="s">
        <v>79</v>
      </c>
      <c r="I139" s="94" t="s">
        <v>17</v>
      </c>
      <c r="J139" s="57">
        <v>13</v>
      </c>
      <c r="K139" s="36" t="s">
        <v>104</v>
      </c>
      <c r="L139" s="57" t="s">
        <v>129</v>
      </c>
      <c r="O139" s="60">
        <v>40</v>
      </c>
      <c r="P139" s="60">
        <v>0</v>
      </c>
      <c r="Q139" s="102">
        <f t="shared" si="45"/>
        <v>40</v>
      </c>
    </row>
    <row r="140" spans="2:18" s="85" customFormat="1" ht="15.75" x14ac:dyDescent="0.25">
      <c r="B140" s="84" t="s">
        <v>169</v>
      </c>
      <c r="C140" s="83"/>
      <c r="D140" s="83"/>
      <c r="E140" s="83"/>
      <c r="F140" s="84"/>
      <c r="G140" s="28" t="s">
        <v>28</v>
      </c>
      <c r="H140" s="50" t="s">
        <v>79</v>
      </c>
      <c r="I140" s="84" t="s">
        <v>19</v>
      </c>
      <c r="J140" s="84" t="s">
        <v>176</v>
      </c>
      <c r="K140" s="84" t="s">
        <v>76</v>
      </c>
      <c r="L140" s="51" t="s">
        <v>76</v>
      </c>
      <c r="O140" s="30">
        <f t="shared" ref="O140:R141" si="58">O141</f>
        <v>1677.355</v>
      </c>
      <c r="P140" s="30">
        <f t="shared" si="58"/>
        <v>119.9</v>
      </c>
      <c r="Q140" s="30">
        <f t="shared" si="58"/>
        <v>1797.2550000000001</v>
      </c>
      <c r="R140" s="30">
        <f t="shared" si="58"/>
        <v>0</v>
      </c>
    </row>
    <row r="141" spans="2:18" s="85" customFormat="1" ht="15" x14ac:dyDescent="0.2">
      <c r="B141" s="82" t="s">
        <v>38</v>
      </c>
      <c r="C141" s="118"/>
      <c r="D141" s="118"/>
      <c r="E141" s="118"/>
      <c r="F141" s="119"/>
      <c r="G141" s="41" t="s">
        <v>149</v>
      </c>
      <c r="H141" s="41" t="s">
        <v>79</v>
      </c>
      <c r="I141" s="82" t="s">
        <v>19</v>
      </c>
      <c r="J141" s="82" t="s">
        <v>150</v>
      </c>
      <c r="K141" s="82" t="s">
        <v>76</v>
      </c>
      <c r="L141" s="47" t="s">
        <v>76</v>
      </c>
      <c r="O141" s="35">
        <f>O142</f>
        <v>1677.355</v>
      </c>
      <c r="P141" s="35">
        <f t="shared" si="58"/>
        <v>119.9</v>
      </c>
      <c r="Q141" s="35">
        <f t="shared" si="58"/>
        <v>1797.2550000000001</v>
      </c>
    </row>
    <row r="142" spans="2:18" s="85" customFormat="1" ht="63.75" customHeight="1" x14ac:dyDescent="0.2">
      <c r="B142" s="98" t="s">
        <v>36</v>
      </c>
      <c r="C142" s="98">
        <v>1</v>
      </c>
      <c r="D142" s="40">
        <v>100</v>
      </c>
      <c r="E142" s="40">
        <v>113</v>
      </c>
      <c r="F142" s="38" t="s">
        <v>40</v>
      </c>
      <c r="G142" s="37" t="s">
        <v>159</v>
      </c>
      <c r="H142" s="44" t="s">
        <v>79</v>
      </c>
      <c r="I142" s="45" t="s">
        <v>19</v>
      </c>
      <c r="J142" s="98" t="s">
        <v>150</v>
      </c>
      <c r="K142" s="103" t="s">
        <v>205</v>
      </c>
      <c r="L142" s="98"/>
      <c r="O142" s="39">
        <f>O143+O146</f>
        <v>1677.355</v>
      </c>
      <c r="P142" s="39">
        <f t="shared" ref="P142:Q142" si="59">P143+P146</f>
        <v>119.9</v>
      </c>
      <c r="Q142" s="39">
        <f t="shared" si="59"/>
        <v>1797.2550000000001</v>
      </c>
    </row>
    <row r="143" spans="2:18" s="85" customFormat="1" ht="63.75" customHeight="1" x14ac:dyDescent="0.2">
      <c r="B143" s="115" t="s">
        <v>35</v>
      </c>
      <c r="C143" s="115">
        <v>1</v>
      </c>
      <c r="D143" s="40">
        <v>100</v>
      </c>
      <c r="E143" s="40">
        <v>113</v>
      </c>
      <c r="F143" s="38" t="s">
        <v>40</v>
      </c>
      <c r="G143" s="37" t="s">
        <v>159</v>
      </c>
      <c r="H143" s="44" t="s">
        <v>79</v>
      </c>
      <c r="I143" s="45" t="s">
        <v>19</v>
      </c>
      <c r="J143" s="115" t="s">
        <v>150</v>
      </c>
      <c r="K143" s="115" t="s">
        <v>166</v>
      </c>
      <c r="L143" s="115"/>
      <c r="O143" s="39">
        <f>O144</f>
        <v>1286.6569999999999</v>
      </c>
      <c r="P143" s="39">
        <f t="shared" ref="P143:Q143" si="60">P144</f>
        <v>119.9</v>
      </c>
      <c r="Q143" s="39">
        <f t="shared" si="60"/>
        <v>1406.557</v>
      </c>
    </row>
    <row r="144" spans="2:18" s="85" customFormat="1" ht="29.25" customHeight="1" x14ac:dyDescent="0.2">
      <c r="B144" s="103" t="s">
        <v>132</v>
      </c>
      <c r="C144" s="98">
        <v>1</v>
      </c>
      <c r="D144" s="40">
        <v>100</v>
      </c>
      <c r="E144" s="40">
        <v>113</v>
      </c>
      <c r="F144" s="38" t="s">
        <v>40</v>
      </c>
      <c r="G144" s="37" t="s">
        <v>124</v>
      </c>
      <c r="H144" s="44" t="s">
        <v>79</v>
      </c>
      <c r="I144" s="45" t="s">
        <v>19</v>
      </c>
      <c r="J144" s="98" t="s">
        <v>150</v>
      </c>
      <c r="K144" s="98" t="s">
        <v>166</v>
      </c>
      <c r="L144" s="98" t="s">
        <v>126</v>
      </c>
      <c r="O144" s="39">
        <f>O145</f>
        <v>1286.6569999999999</v>
      </c>
      <c r="P144" s="39">
        <f>P145</f>
        <v>119.9</v>
      </c>
      <c r="Q144" s="102">
        <f t="shared" ref="Q144:Q145" si="61">O144+P144</f>
        <v>1406.557</v>
      </c>
    </row>
    <row r="145" spans="2:17" s="85" customFormat="1" ht="32.25" customHeight="1" x14ac:dyDescent="0.2">
      <c r="B145" s="103" t="s">
        <v>247</v>
      </c>
      <c r="C145" s="98">
        <v>1</v>
      </c>
      <c r="D145" s="40">
        <v>100</v>
      </c>
      <c r="E145" s="40">
        <v>113</v>
      </c>
      <c r="F145" s="38" t="s">
        <v>40</v>
      </c>
      <c r="G145" s="37" t="s">
        <v>125</v>
      </c>
      <c r="H145" s="44" t="s">
        <v>79</v>
      </c>
      <c r="I145" s="45" t="s">
        <v>19</v>
      </c>
      <c r="J145" s="98" t="s">
        <v>150</v>
      </c>
      <c r="K145" s="98" t="s">
        <v>166</v>
      </c>
      <c r="L145" s="98" t="s">
        <v>127</v>
      </c>
      <c r="O145" s="39">
        <v>1286.6569999999999</v>
      </c>
      <c r="P145" s="39">
        <v>119.9</v>
      </c>
      <c r="Q145" s="102">
        <f t="shared" si="61"/>
        <v>1406.557</v>
      </c>
    </row>
    <row r="146" spans="2:17" s="85" customFormat="1" ht="18" customHeight="1" x14ac:dyDescent="0.2">
      <c r="B146" s="115" t="s">
        <v>35</v>
      </c>
      <c r="C146" s="115">
        <v>1</v>
      </c>
      <c r="D146" s="40">
        <v>100</v>
      </c>
      <c r="E146" s="40">
        <v>113</v>
      </c>
      <c r="F146" s="38" t="s">
        <v>40</v>
      </c>
      <c r="G146" s="37" t="s">
        <v>268</v>
      </c>
      <c r="H146" s="44" t="s">
        <v>79</v>
      </c>
      <c r="I146" s="45" t="s">
        <v>19</v>
      </c>
      <c r="J146" s="115" t="s">
        <v>150</v>
      </c>
      <c r="K146" s="115" t="s">
        <v>166</v>
      </c>
      <c r="L146" s="115"/>
      <c r="O146" s="39">
        <f>O148+O151</f>
        <v>390.69799999999998</v>
      </c>
      <c r="P146" s="39">
        <f>P148+P151</f>
        <v>0</v>
      </c>
      <c r="Q146" s="39">
        <f>Q148+Q151</f>
        <v>390.69799999999998</v>
      </c>
    </row>
    <row r="147" spans="2:17" s="85" customFormat="1" ht="29.25" customHeight="1" x14ac:dyDescent="0.2">
      <c r="B147" s="103" t="s">
        <v>206</v>
      </c>
      <c r="C147" s="81">
        <v>1</v>
      </c>
      <c r="D147" s="40">
        <v>100</v>
      </c>
      <c r="E147" s="40">
        <v>113</v>
      </c>
      <c r="F147" s="38" t="s">
        <v>40</v>
      </c>
      <c r="G147" s="37" t="s">
        <v>124</v>
      </c>
      <c r="H147" s="44" t="s">
        <v>79</v>
      </c>
      <c r="I147" s="45" t="s">
        <v>19</v>
      </c>
      <c r="J147" s="81" t="s">
        <v>150</v>
      </c>
      <c r="K147" s="98" t="s">
        <v>189</v>
      </c>
      <c r="L147" s="81" t="s">
        <v>126</v>
      </c>
      <c r="O147" s="39">
        <f>O148</f>
        <v>390.69799999999998</v>
      </c>
      <c r="P147" s="39">
        <f>P148</f>
        <v>0</v>
      </c>
      <c r="Q147" s="102">
        <f t="shared" si="45"/>
        <v>390.69799999999998</v>
      </c>
    </row>
    <row r="148" spans="2:17" s="85" customFormat="1" ht="32.25" customHeight="1" x14ac:dyDescent="0.2">
      <c r="B148" s="103" t="s">
        <v>207</v>
      </c>
      <c r="C148" s="81">
        <v>1</v>
      </c>
      <c r="D148" s="40">
        <v>100</v>
      </c>
      <c r="E148" s="40">
        <v>113</v>
      </c>
      <c r="F148" s="38" t="s">
        <v>40</v>
      </c>
      <c r="G148" s="37" t="s">
        <v>125</v>
      </c>
      <c r="H148" s="44" t="s">
        <v>79</v>
      </c>
      <c r="I148" s="45" t="s">
        <v>19</v>
      </c>
      <c r="J148" s="81" t="s">
        <v>150</v>
      </c>
      <c r="K148" s="98" t="s">
        <v>189</v>
      </c>
      <c r="L148" s="81" t="s">
        <v>127</v>
      </c>
      <c r="O148" s="39">
        <v>390.69799999999998</v>
      </c>
      <c r="P148" s="39">
        <v>0</v>
      </c>
      <c r="Q148" s="102">
        <f t="shared" si="45"/>
        <v>390.69799999999998</v>
      </c>
    </row>
    <row r="149" spans="2:17" s="3" customFormat="1" ht="30" customHeight="1" x14ac:dyDescent="0.25">
      <c r="B149" s="61"/>
      <c r="C149" s="61"/>
      <c r="D149" s="61"/>
      <c r="E149" s="61"/>
      <c r="F149" s="61"/>
      <c r="G149" s="62" t="s">
        <v>106</v>
      </c>
      <c r="H149" s="63"/>
      <c r="I149" s="63"/>
      <c r="J149" s="63"/>
      <c r="K149" s="63"/>
      <c r="L149" s="63"/>
      <c r="O149" s="64">
        <f>O129+O12</f>
        <v>80387.143599999996</v>
      </c>
      <c r="P149" s="30">
        <f>P129+P12</f>
        <v>4891.8</v>
      </c>
      <c r="Q149" s="100">
        <f t="shared" si="45"/>
        <v>85278.943599999999</v>
      </c>
    </row>
  </sheetData>
  <mergeCells count="81">
    <mergeCell ref="K5:L5"/>
    <mergeCell ref="B2:C2"/>
    <mergeCell ref="M3:N3"/>
    <mergeCell ref="L9:L10"/>
    <mergeCell ref="K3:L3"/>
    <mergeCell ref="M5:N5"/>
    <mergeCell ref="K9:K10"/>
    <mergeCell ref="D2:E2"/>
    <mergeCell ref="F2:G2"/>
    <mergeCell ref="C9:C10"/>
    <mergeCell ref="D5:E5"/>
    <mergeCell ref="F5:G5"/>
    <mergeCell ref="B3:C3"/>
    <mergeCell ref="B5:C5"/>
    <mergeCell ref="B9:B10"/>
    <mergeCell ref="C14:F14"/>
    <mergeCell ref="C24:F24"/>
    <mergeCell ref="K2:L2"/>
    <mergeCell ref="I9:I10"/>
    <mergeCell ref="H9:H10"/>
    <mergeCell ref="F9:F10"/>
    <mergeCell ref="J9:J10"/>
    <mergeCell ref="B7:Q7"/>
    <mergeCell ref="F3:G3"/>
    <mergeCell ref="I5:J5"/>
    <mergeCell ref="G9:G10"/>
    <mergeCell ref="I2:J2"/>
    <mergeCell ref="D3:E3"/>
    <mergeCell ref="I3:J3"/>
    <mergeCell ref="M2:N2"/>
    <mergeCell ref="C21:F21"/>
    <mergeCell ref="C25:F25"/>
    <mergeCell ref="C30:F30"/>
    <mergeCell ref="C35:F35"/>
    <mergeCell ref="C63:F63"/>
    <mergeCell ref="C28:F28"/>
    <mergeCell ref="C47:F47"/>
    <mergeCell ref="C33:F33"/>
    <mergeCell ref="C44:F44"/>
    <mergeCell ref="C129:F129"/>
    <mergeCell ref="C90:F90"/>
    <mergeCell ref="C93:F93"/>
    <mergeCell ref="C94:F94"/>
    <mergeCell ref="C92:F92"/>
    <mergeCell ref="C127:F127"/>
    <mergeCell ref="C91:F91"/>
    <mergeCell ref="C126:F126"/>
    <mergeCell ref="C123:F123"/>
    <mergeCell ref="C67:F67"/>
    <mergeCell ref="P5:Q5"/>
    <mergeCell ref="C125:F125"/>
    <mergeCell ref="C128:F128"/>
    <mergeCell ref="C61:F61"/>
    <mergeCell ref="C12:F12"/>
    <mergeCell ref="C55:F55"/>
    <mergeCell ref="C38:F38"/>
    <mergeCell ref="C29:F29"/>
    <mergeCell ref="C19:F19"/>
    <mergeCell ref="C15:F15"/>
    <mergeCell ref="O9:Q9"/>
    <mergeCell ref="C62:F62"/>
    <mergeCell ref="C54:F54"/>
    <mergeCell ref="C20:F20"/>
    <mergeCell ref="C124:F124"/>
    <mergeCell ref="C34:F34"/>
    <mergeCell ref="C141:F141"/>
    <mergeCell ref="C43:F43"/>
    <mergeCell ref="C45:F45"/>
    <mergeCell ref="C46:F46"/>
    <mergeCell ref="C71:F71"/>
    <mergeCell ref="C76:F76"/>
    <mergeCell ref="C88:F88"/>
    <mergeCell ref="C89:F89"/>
    <mergeCell ref="C70:F70"/>
    <mergeCell ref="C58:F58"/>
    <mergeCell ref="C59:F59"/>
    <mergeCell ref="C60:F60"/>
    <mergeCell ref="C131:F131"/>
    <mergeCell ref="C95:F95"/>
    <mergeCell ref="C66:F66"/>
    <mergeCell ref="C53:F53"/>
  </mergeCells>
  <phoneticPr fontId="0" type="noConversion"/>
  <pageMargins left="0.39370078740157483" right="0.39370078740157483" top="0.78740157480314965" bottom="0.78740157480314965" header="0" footer="0"/>
  <pageSetup paperSize="9" scale="52" fitToHeight="0" orientation="portrait" r:id="rId1"/>
  <headerFooter alignWithMargins="0"/>
  <rowBreaks count="2" manualBreakCount="2">
    <brk id="53" min="1" max="16" man="1"/>
    <brk id="94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№13</vt:lpstr>
      <vt:lpstr>'Приложение №13'!Заголовки_для_печати</vt:lpstr>
      <vt:lpstr>'Приложение №13'!Область_печати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2017-11-28T07:21:54Z</cp:lastPrinted>
  <dcterms:created xsi:type="dcterms:W3CDTF">2014-11-07T07:56:37Z</dcterms:created>
  <dcterms:modified xsi:type="dcterms:W3CDTF">2017-11-28T07:33:51Z</dcterms:modified>
</cp:coreProperties>
</file>