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9320" windowHeight="14325"/>
  </bookViews>
  <sheets>
    <sheet name="Приложение №5" sheetId="2" r:id="rId1"/>
  </sheets>
  <definedNames>
    <definedName name="_xlnm._FilterDatabase" localSheetId="0" hidden="1">'Приложение №5'!$A$10:$R$10</definedName>
    <definedName name="_xlnm.Print_Titles" localSheetId="0">'Приложение №5'!$10:$10</definedName>
    <definedName name="_xlnm.Print_Area" localSheetId="0">'Приложение №5'!$B$1:$R$121</definedName>
  </definedNames>
  <calcPr calcId="145621"/>
</workbook>
</file>

<file path=xl/calcChain.xml><?xml version="1.0" encoding="utf-8"?>
<calcChain xmlns="http://schemas.openxmlformats.org/spreadsheetml/2006/main">
  <c r="O58" i="2" l="1"/>
  <c r="P58" i="2"/>
  <c r="N58" i="2"/>
  <c r="P67" i="2"/>
  <c r="P66" i="2"/>
  <c r="O66" i="2"/>
  <c r="N66" i="2"/>
  <c r="O65" i="2"/>
  <c r="N65" i="2"/>
  <c r="N70" i="2"/>
  <c r="N69" i="2" s="1"/>
  <c r="N68" i="2" s="1"/>
  <c r="O70" i="2"/>
  <c r="O69" i="2" s="1"/>
  <c r="O68" i="2" s="1"/>
  <c r="P65" i="2" l="1"/>
  <c r="P68" i="2"/>
  <c r="P70" i="2"/>
  <c r="O35" i="2" l="1"/>
  <c r="P39" i="2"/>
  <c r="O38" i="2"/>
  <c r="N38" i="2"/>
  <c r="P38" i="2" s="1"/>
  <c r="P75" i="2" l="1"/>
  <c r="O74" i="2"/>
  <c r="O73" i="2" s="1"/>
  <c r="N74" i="2"/>
  <c r="P74" i="2" s="1"/>
  <c r="N73" i="2" l="1"/>
  <c r="N90" i="2"/>
  <c r="P19" i="2"/>
  <c r="O18" i="2"/>
  <c r="O17" i="2" s="1"/>
  <c r="N18" i="2"/>
  <c r="P93" i="2"/>
  <c r="O92" i="2"/>
  <c r="N92" i="2"/>
  <c r="N91" i="2" s="1"/>
  <c r="P110" i="2"/>
  <c r="O109" i="2"/>
  <c r="O108" i="2" s="1"/>
  <c r="N109" i="2"/>
  <c r="N108" i="2"/>
  <c r="N107" i="2"/>
  <c r="N106" i="2" s="1"/>
  <c r="P64" i="2"/>
  <c r="O63" i="2"/>
  <c r="N63" i="2"/>
  <c r="O62" i="2"/>
  <c r="N62" i="2"/>
  <c r="P18" i="2" l="1"/>
  <c r="P73" i="2"/>
  <c r="N17" i="2"/>
  <c r="P17" i="2" s="1"/>
  <c r="P109" i="2"/>
  <c r="P92" i="2"/>
  <c r="O91" i="2"/>
  <c r="P108" i="2"/>
  <c r="O107" i="2"/>
  <c r="O106" i="2" s="1"/>
  <c r="P106" i="2" s="1"/>
  <c r="P62" i="2"/>
  <c r="P63" i="2"/>
  <c r="O95" i="2"/>
  <c r="O94" i="2" s="1"/>
  <c r="N95" i="2"/>
  <c r="N94" i="2" s="1"/>
  <c r="P96" i="2"/>
  <c r="P91" i="2" l="1"/>
  <c r="P107" i="2"/>
  <c r="P94" i="2"/>
  <c r="P95" i="2"/>
  <c r="P15" i="2"/>
  <c r="P22" i="2"/>
  <c r="P26" i="2"/>
  <c r="P30" i="2"/>
  <c r="P32" i="2"/>
  <c r="P34" i="2"/>
  <c r="P37" i="2"/>
  <c r="P42" i="2"/>
  <c r="P45" i="2"/>
  <c r="P47" i="2"/>
  <c r="P52" i="2"/>
  <c r="P57" i="2"/>
  <c r="P61" i="2"/>
  <c r="P72" i="2"/>
  <c r="P78" i="2"/>
  <c r="P81" i="2"/>
  <c r="P86" i="2"/>
  <c r="P89" i="2"/>
  <c r="P99" i="2"/>
  <c r="P102" i="2"/>
  <c r="P105" i="2"/>
  <c r="P115" i="2"/>
  <c r="P120" i="2"/>
  <c r="O119" i="2" l="1"/>
  <c r="O114" i="2"/>
  <c r="O113" i="2" s="1"/>
  <c r="O112" i="2" s="1"/>
  <c r="O111" i="2" s="1"/>
  <c r="O104" i="2"/>
  <c r="O103" i="2" s="1"/>
  <c r="O101" i="2"/>
  <c r="O100" i="2" s="1"/>
  <c r="O90" i="2" s="1"/>
  <c r="O98" i="2"/>
  <c r="O97" i="2" s="1"/>
  <c r="O88" i="2"/>
  <c r="O85" i="2"/>
  <c r="O84" i="2" s="1"/>
  <c r="O80" i="2"/>
  <c r="O79" i="2" s="1"/>
  <c r="O77" i="2"/>
  <c r="O76" i="2" s="1"/>
  <c r="O71" i="2"/>
  <c r="O60" i="2"/>
  <c r="O59" i="2"/>
  <c r="O56" i="2"/>
  <c r="O55" i="2"/>
  <c r="O46" i="2"/>
  <c r="O44" i="2"/>
  <c r="O41" i="2"/>
  <c r="O36" i="2"/>
  <c r="O33" i="2"/>
  <c r="O31" i="2"/>
  <c r="O29" i="2"/>
  <c r="O25" i="2"/>
  <c r="O24" i="2" s="1"/>
  <c r="O23" i="2" s="1"/>
  <c r="O21" i="2"/>
  <c r="O20" i="2" s="1"/>
  <c r="O16" i="2" s="1"/>
  <c r="O14" i="2"/>
  <c r="O13" i="2" s="1"/>
  <c r="O12" i="2" s="1"/>
  <c r="O51" i="2"/>
  <c r="O50" i="2" s="1"/>
  <c r="O49" i="2" s="1"/>
  <c r="O48" i="2" s="1"/>
  <c r="N119" i="2"/>
  <c r="N118" i="2" s="1"/>
  <c r="N114" i="2"/>
  <c r="N104" i="2"/>
  <c r="N101" i="2"/>
  <c r="N98" i="2"/>
  <c r="N87" i="2"/>
  <c r="N88" i="2"/>
  <c r="N85" i="2"/>
  <c r="N80" i="2"/>
  <c r="N77" i="2"/>
  <c r="N71" i="2"/>
  <c r="N60" i="2"/>
  <c r="N56" i="2"/>
  <c r="N51" i="2"/>
  <c r="N46" i="2"/>
  <c r="N44" i="2"/>
  <c r="P44" i="2" s="1"/>
  <c r="N41" i="2"/>
  <c r="N36" i="2"/>
  <c r="N35" i="2" s="1"/>
  <c r="N79" i="2" l="1"/>
  <c r="P79" i="2" s="1"/>
  <c r="P80" i="2"/>
  <c r="N113" i="2"/>
  <c r="P113" i="2" s="1"/>
  <c r="P114" i="2"/>
  <c r="P60" i="2"/>
  <c r="P85" i="2"/>
  <c r="N97" i="2"/>
  <c r="P97" i="2" s="1"/>
  <c r="P98" i="2"/>
  <c r="P46" i="2"/>
  <c r="P71" i="2"/>
  <c r="N84" i="2"/>
  <c r="P84" i="2" s="1"/>
  <c r="N50" i="2"/>
  <c r="P50" i="2" s="1"/>
  <c r="P51" i="2"/>
  <c r="N76" i="2"/>
  <c r="P76" i="2" s="1"/>
  <c r="P69" i="2" s="1"/>
  <c r="P77" i="2"/>
  <c r="N83" i="2"/>
  <c r="P56" i="2"/>
  <c r="O54" i="2"/>
  <c r="O87" i="2"/>
  <c r="P87" i="2" s="1"/>
  <c r="P88" i="2"/>
  <c r="O118" i="2"/>
  <c r="P119" i="2"/>
  <c r="N103" i="2"/>
  <c r="P103" i="2" s="1"/>
  <c r="P104" i="2"/>
  <c r="N100" i="2"/>
  <c r="P101" i="2"/>
  <c r="N43" i="2"/>
  <c r="N40" i="2"/>
  <c r="P40" i="2" s="1"/>
  <c r="P41" i="2"/>
  <c r="P36" i="2"/>
  <c r="P35" i="2" s="1"/>
  <c r="O28" i="2"/>
  <c r="O43" i="2"/>
  <c r="P43" i="2" l="1"/>
  <c r="O53" i="2"/>
  <c r="O83" i="2"/>
  <c r="P83" i="2" s="1"/>
  <c r="O117" i="2"/>
  <c r="P118" i="2"/>
  <c r="P100" i="2"/>
  <c r="P90" i="2" s="1"/>
  <c r="O27" i="2"/>
  <c r="N33" i="2"/>
  <c r="P33" i="2" s="1"/>
  <c r="N29" i="2"/>
  <c r="P29" i="2" s="1"/>
  <c r="N31" i="2"/>
  <c r="P31" i="2" s="1"/>
  <c r="N25" i="2"/>
  <c r="O82" i="2" l="1"/>
  <c r="O116" i="2"/>
  <c r="N24" i="2"/>
  <c r="P25" i="2"/>
  <c r="O11" i="2"/>
  <c r="O121" i="2" s="1"/>
  <c r="N28" i="2"/>
  <c r="N21" i="2"/>
  <c r="N14" i="2"/>
  <c r="N20" i="2" l="1"/>
  <c r="N16" i="2" s="1"/>
  <c r="P21" i="2"/>
  <c r="N13" i="2"/>
  <c r="P14" i="2"/>
  <c r="N23" i="2"/>
  <c r="P23" i="2" s="1"/>
  <c r="P24" i="2"/>
  <c r="N27" i="2"/>
  <c r="P27" i="2" s="1"/>
  <c r="P28" i="2"/>
  <c r="R121" i="2"/>
  <c r="Q121" i="2"/>
  <c r="N12" i="2" l="1"/>
  <c r="P12" i="2" s="1"/>
  <c r="P13" i="2"/>
  <c r="P20" i="2"/>
  <c r="P16" i="2" s="1"/>
  <c r="N117" i="2"/>
  <c r="N112" i="2"/>
  <c r="N59" i="2"/>
  <c r="N55" i="2"/>
  <c r="N49" i="2"/>
  <c r="P59" i="2" l="1"/>
  <c r="N111" i="2"/>
  <c r="P111" i="2" s="1"/>
  <c r="P112" i="2"/>
  <c r="N116" i="2"/>
  <c r="P116" i="2" s="1"/>
  <c r="P117" i="2"/>
  <c r="N54" i="2"/>
  <c r="P54" i="2" s="1"/>
  <c r="P55" i="2"/>
  <c r="N48" i="2"/>
  <c r="P48" i="2" s="1"/>
  <c r="P49" i="2"/>
  <c r="N11" i="2"/>
  <c r="P11" i="2" l="1"/>
  <c r="N53" i="2"/>
  <c r="P53" i="2" s="1"/>
  <c r="N82" i="2"/>
  <c r="N121" i="2" l="1"/>
  <c r="P82" i="2"/>
  <c r="P121" i="2" s="1"/>
</calcChain>
</file>

<file path=xl/comments1.xml><?xml version="1.0" encoding="utf-8"?>
<comments xmlns="http://schemas.openxmlformats.org/spreadsheetml/2006/main">
  <authors>
    <author>ShabalinaOV</author>
  </authors>
  <commentList>
    <comment ref="G30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л.проезд мку-70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день поселка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членские</t>
        </r>
      </text>
    </comment>
    <comment ref="G42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л.проезд мс-140
гостиница-30
суточные-5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кс-5-40
курсы-25
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имущество-40
транспорт-30
иные-15</t>
        </r>
      </text>
    </comment>
    <comment ref="G120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ксо-10,56
район-66752,54131</t>
        </r>
      </text>
    </comment>
  </commentList>
</comments>
</file>

<file path=xl/sharedStrings.xml><?xml version="1.0" encoding="utf-8"?>
<sst xmlns="http://schemas.openxmlformats.org/spreadsheetml/2006/main" count="691" uniqueCount="245">
  <si>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</si>
  <si>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</si>
  <si>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</si>
  <si>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</si>
  <si>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</si>
  <si>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</si>
  <si>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</si>
  <si>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</si>
  <si>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</si>
  <si>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</si>
  <si>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</si>
  <si>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</si>
  <si>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</si>
  <si>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</si>
  <si>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</si>
  <si>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</si>
  <si>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</si>
  <si>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</si>
  <si>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</si>
  <si>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</si>
  <si>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</si>
  <si>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</si>
  <si>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</si>
  <si>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</si>
  <si>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</si>
  <si>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</si>
  <si>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</si>
  <si>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</si>
  <si>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</si>
  <si>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05</t>
  </si>
  <si>
    <t>Благоустройство</t>
  </si>
  <si>
    <t>Уличное освещение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</si>
  <si>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</si>
  <si>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</si>
  <si>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</si>
  <si>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</si>
  <si>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</si>
  <si>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</si>
  <si>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</si>
  <si>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</si>
  <si>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</si>
  <si>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</si>
  <si>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</si>
  <si>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</si>
  <si>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</si>
  <si>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</si>
  <si>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</si>
  <si>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</si>
  <si>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</si>
  <si>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</si>
  <si>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</si>
  <si>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</si>
  <si>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</si>
  <si>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</si>
  <si>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</si>
  <si>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</si>
  <si>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</si>
  <si>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</si>
  <si>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</si>
  <si>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</si>
  <si>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</si>
  <si>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</si>
  <si>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</si>
  <si>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</si>
  <si>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</si>
  <si>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</si>
  <si>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</si>
  <si>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</si>
  <si>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</si>
  <si>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</si>
  <si>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</si>
  <si>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</si>
  <si>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</si>
  <si>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</si>
  <si>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</si>
  <si>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</si>
  <si>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</si>
  <si>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</si>
  <si>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</si>
  <si>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</si>
  <si>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</si>
  <si>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</si>
  <si>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</si>
  <si>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</si>
  <si>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</si>
  <si>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</si>
  <si>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</si>
  <si>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</si>
  <si>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</si>
  <si>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</si>
  <si>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</si>
  <si>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</si>
  <si>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</si>
  <si>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</si>
  <si>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5.1.2</t>
  </si>
  <si>
    <t>1.4.3</t>
  </si>
  <si>
    <t>1.4.3.1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</si>
  <si>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2016 год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</si>
  <si>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</si>
  <si>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</si>
  <si>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</si>
  <si>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</si>
  <si>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</si>
  <si>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</si>
  <si>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</si>
  <si>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</si>
  <si>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</si>
  <si>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</si>
  <si>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</si>
  <si>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</si>
  <si>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</si>
  <si>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</si>
  <si>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</si>
  <si>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15.0.02.82390</t>
  </si>
  <si>
    <t>4.1.2.1</t>
  </si>
  <si>
    <t>4.1.3.1</t>
  </si>
  <si>
    <t>5.1.1.1</t>
  </si>
  <si>
    <t>Мероприятия в области жилищного хозяйства</t>
  </si>
  <si>
    <t>50.3.00.00350</t>
  </si>
  <si>
    <t>5.1.2.1</t>
  </si>
  <si>
    <t>50.3.00.06100</t>
  </si>
  <si>
    <t>Озеленение</t>
  </si>
  <si>
    <t>50.3.00.06300</t>
  </si>
  <si>
    <t>Прочие мероприятия по благоустройству городских округов и поселений</t>
  </si>
  <si>
    <t>50.3.00.06500</t>
  </si>
  <si>
    <t>0007</t>
  </si>
  <si>
    <t>Образование</t>
  </si>
  <si>
    <t>07</t>
  </si>
  <si>
    <t>Молодежная политика и оздоровление детей</t>
  </si>
  <si>
    <t>Проведение мероприятий для детей и молодежи</t>
  </si>
  <si>
    <t>50.3.00.04310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</si>
  <si>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</si>
  <si>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</si>
  <si>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</si>
  <si>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</si>
  <si>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</si>
  <si>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</si>
  <si>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</si>
  <si>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</si>
  <si>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1.4.1.2</t>
  </si>
  <si>
    <t>1.4.1.3</t>
  </si>
  <si>
    <t>1.4.4</t>
  </si>
  <si>
    <t>1.4.4.1</t>
  </si>
  <si>
    <t>1.4.4.2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</si>
  <si>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2016-2018 годы"</t>
  </si>
  <si>
    <t>Реализация мероприятий муниципальной программы «Профилактика терроризма и экстремизма, а также минимизации и (или) ликвидации последствий проявления терроризма и экстремизма на территории муниципального образования сельское поселение   Сентябрьский на 2015 - 2017  годы»</t>
  </si>
  <si>
    <t>Выполнение других обязательств государства</t>
  </si>
  <si>
    <t>50.3.00.09300</t>
  </si>
  <si>
    <t>50.0.00.51180</t>
  </si>
  <si>
    <t>Расходы на обеспечение деятельности казенных учреждений</t>
  </si>
  <si>
    <t>50.3.0089020</t>
  </si>
  <si>
    <t>16.0.01.20963</t>
  </si>
  <si>
    <t>15.0.02.S2390</t>
  </si>
  <si>
    <t>09.0.01.07950</t>
  </si>
  <si>
    <t>50.1.00.02030</t>
  </si>
  <si>
    <t>50.1.00.02040</t>
  </si>
  <si>
    <t>50.0.00.20940</t>
  </si>
  <si>
    <t>Реализация мероприятий муниципальной программы  "Развитие транспортной системы сельского поселения Сентябрьский на 2014-2018 годы" (софинансирование)</t>
  </si>
  <si>
    <t>03.0.01.07950</t>
  </si>
  <si>
    <t xml:space="preserve">Реализация мероприятий муниципальной программы  "Развитие транспортной системы сельского поселения Сентябрьский на 2014-2018 годы" 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</si>
  <si>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</si>
  <si>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</si>
  <si>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</si>
  <si>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</si>
  <si>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</si>
  <si>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</si>
  <si>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</si>
  <si>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</si>
  <si>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</si>
  <si>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</si>
  <si>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</si>
  <si>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</si>
  <si>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</si>
  <si>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</si>
  <si>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</si>
  <si>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</si>
  <si>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1.4.1.2.1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</si>
  <si>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</si>
  <si>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</si>
  <si>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</si>
  <si>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1.4.1.3.1</t>
  </si>
  <si>
    <t>1.4.2.1.1</t>
  </si>
  <si>
    <t>1.4.3.1.1</t>
  </si>
  <si>
    <t>1.4.4.1.1</t>
  </si>
  <si>
    <t>1.4.4.2.1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</si>
  <si>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</si>
  <si>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</si>
  <si>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</si>
  <si>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</si>
  <si>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</si>
  <si>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</si>
  <si>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</si>
  <si>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5.1.2.1.1</t>
  </si>
  <si>
    <t>5.2.1.1.1</t>
  </si>
  <si>
    <t>5.2.2.1.1</t>
  </si>
  <si>
    <t>5.2.3.1.1</t>
  </si>
  <si>
    <t>6.1.1.1.1</t>
  </si>
  <si>
    <t>7.1.1.1.1</t>
  </si>
  <si>
    <t>500</t>
  </si>
  <si>
    <t>Отклонения</t>
  </si>
  <si>
    <t>Уточнено</t>
  </si>
  <si>
    <t>тыс. руб.</t>
  </si>
  <si>
    <t>5.2.4</t>
  </si>
  <si>
    <t>5.2.4.1</t>
  </si>
  <si>
    <t>5.2.4.1.1</t>
  </si>
  <si>
    <t>09.2.01.20616</t>
  </si>
  <si>
    <t>Благоустройство территорий городского/сельских поселений в рамках подпрограммы "Капитальный ремонт многоквартирных домов" муниципальной программы "Развитие жилищно-коммунального комплекса и повышение  энергетической эффективности в муниципальном образовании Нефтеюганский район в 2014-2020 годах"</t>
  </si>
  <si>
    <t>Приложение 2</t>
  </si>
  <si>
    <t>10.1.01.82300</t>
  </si>
  <si>
    <t>3.2.2</t>
  </si>
  <si>
    <t>3.2.2.1</t>
  </si>
  <si>
    <t>3.2.2.1.1</t>
  </si>
  <si>
    <t>0006</t>
  </si>
  <si>
    <t>Другие вопросы в области охраны окружающей среды</t>
  </si>
  <si>
    <t>06</t>
  </si>
  <si>
    <t>12.0.02.20629</t>
  </si>
  <si>
    <t>8.1</t>
  </si>
  <si>
    <t>8.1.1</t>
  </si>
  <si>
    <t>8.1.1.1</t>
  </si>
  <si>
    <t>8.1.1.1.1</t>
  </si>
  <si>
    <t>Охрана окружающей среды</t>
  </si>
  <si>
    <t>5.2.5</t>
  </si>
  <si>
    <t>5.2.5.1</t>
  </si>
  <si>
    <t>5.2.5.1.1</t>
  </si>
  <si>
    <t>09.1.01.20614</t>
  </si>
  <si>
    <t>1.2.2</t>
  </si>
  <si>
    <t>1.2.2.1</t>
  </si>
  <si>
    <t>1.2.2.1.1</t>
  </si>
  <si>
    <t>4.1.4</t>
  </si>
  <si>
    <t>4.1.4.1</t>
  </si>
  <si>
    <t>4.1.4.1.1</t>
  </si>
  <si>
    <t xml:space="preserve">Реализация мероприятий муниципальной программы  "Обеспечение экологической безопасности Нефтеюганского района на 2014 - 2020 годы" </t>
  </si>
  <si>
    <t>Дорожное хозяйство (грант за лучшую муниципальную практику сбора платежей за жилищно-коммунальные услуги)</t>
  </si>
  <si>
    <t>Расходы на обеспечение функций органов местного самоуправления (грант за лучшую муниципальную практику сбора платежей за жилищно-коммунальные услуги)</t>
  </si>
  <si>
    <t>Благоустройство (грант за лучшую муниципальную практику сбора платежей за жилищно-коммунальные услуги)</t>
  </si>
  <si>
    <t>Утверждено РСД от 16.06.16 №168</t>
  </si>
  <si>
    <t>1.4.2.2</t>
  </si>
  <si>
    <t>1.4.2.2.1</t>
  </si>
  <si>
    <t>от 08.08.2016 №176</t>
  </si>
  <si>
    <t>3.2.3</t>
  </si>
  <si>
    <t>3.2.3.1</t>
  </si>
  <si>
    <t>3.2.3.1.1</t>
  </si>
  <si>
    <t>10.1.01.S2300</t>
  </si>
  <si>
    <t>Реализация мероприятий муниципальной программы «Обеспечение прав и законных интересов населения Нефтеюганского района в отдельных сферах жизнедеятельности в 2014 - 2020  годах» (окружные средства)</t>
  </si>
  <si>
    <t>Реализация мероприятий муниципальной программы «Обеспечение прав и законных интересов населения Нефтеюганского района в отдельных сферах жизнедеятельности в 2014 - 2020  годах» (софинансирование)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</si>
</sst>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1" applyNumberFormat="1" applyFont="1" applyFill="1" applyBorder="1" applyAlignment="1" applyProtection="1">
      <alignment horizontal="center" wrapText="1"/>
      <protection hidden="1"/>
    </xf>
    <xf numFmtId="164" fontId="2" fillId="0" borderId="10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8" xfId="1" applyNumberFormat="1" applyFont="1" applyFill="1" applyBorder="1" applyAlignment="1" applyProtection="1">
      <alignment horizontal="center" wrapText="1"/>
      <protection hidden="1"/>
    </xf>
    <xf numFmtId="49" fontId="4" fillId="0" borderId="3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showGridLines="0" tabSelected="1" view="pageBreakPreview" topLeftCell="B58" zoomScaleNormal="75" zoomScaleSheetLayoutView="100" workbookViewId="0">
      <selection activeCell="G66" sqref="G66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8.140625" style="21" customWidth="1"/>
    <col min="16" max="16" width="18.710937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83" t="s">
        <v>17</v>
      </c>
      <c r="C1" s="83"/>
      <c r="D1" s="83" t="s">
        <v>17</v>
      </c>
      <c r="E1" s="83"/>
      <c r="F1" s="83"/>
      <c r="G1" s="83"/>
      <c r="H1" s="83" t="s">
        <v>17</v>
      </c>
      <c r="I1" s="83"/>
      <c r="J1" s="83" t="s">
        <v>17</v>
      </c>
      <c r="K1" s="83"/>
      <c r="L1" s="83" t="s">
        <v>17</v>
      </c>
      <c r="M1" s="83"/>
      <c r="N1" s="1" t="s">
        <v>207</v>
      </c>
      <c r="P1" s="19"/>
      <c r="Q1" s="19"/>
    </row>
    <row r="2" spans="1:18" ht="15.75" customHeight="1" x14ac:dyDescent="0.25">
      <c r="A2" s="18"/>
      <c r="B2" s="83" t="s">
        <v>18</v>
      </c>
      <c r="C2" s="83"/>
      <c r="D2" s="83" t="s">
        <v>18</v>
      </c>
      <c r="E2" s="83"/>
      <c r="F2" s="83"/>
      <c r="G2" s="83"/>
      <c r="H2" s="83" t="s">
        <v>18</v>
      </c>
      <c r="I2" s="83"/>
      <c r="J2" s="83" t="s">
        <v>18</v>
      </c>
      <c r="K2" s="83"/>
      <c r="L2" s="83" t="s">
        <v>18</v>
      </c>
      <c r="M2" s="83"/>
      <c r="N2" s="1" t="s">
        <v>20</v>
      </c>
      <c r="P2" s="19"/>
      <c r="Q2" s="19"/>
    </row>
    <row r="3" spans="1:18" ht="17.25" customHeight="1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21</v>
      </c>
      <c r="P3" s="19"/>
      <c r="Q3" s="19"/>
    </row>
    <row r="4" spans="1:18" ht="15" customHeight="1" x14ac:dyDescent="0.25">
      <c r="A4" s="18"/>
      <c r="B4" s="81" t="s">
        <v>19</v>
      </c>
      <c r="C4" s="81"/>
      <c r="D4" s="81" t="s">
        <v>19</v>
      </c>
      <c r="E4" s="81"/>
      <c r="F4" s="81"/>
      <c r="G4" s="81"/>
      <c r="H4" s="81" t="s">
        <v>19</v>
      </c>
      <c r="I4" s="81"/>
      <c r="J4" s="81" t="s">
        <v>19</v>
      </c>
      <c r="K4" s="81"/>
      <c r="L4" s="81" t="s">
        <v>19</v>
      </c>
      <c r="M4" s="81"/>
      <c r="N4" s="81" t="s">
        <v>238</v>
      </c>
      <c r="O4" s="81"/>
      <c r="P4" s="19"/>
      <c r="Q4" s="19"/>
    </row>
    <row r="5" spans="1:18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18"/>
      <c r="O5" s="18"/>
      <c r="P5" s="18"/>
      <c r="Q5" s="19"/>
      <c r="R5" s="19"/>
    </row>
    <row r="6" spans="1:18" ht="29.25" customHeight="1" x14ac:dyDescent="0.25">
      <c r="A6" s="18"/>
      <c r="B6" s="91" t="s">
        <v>97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19"/>
      <c r="R6" s="19"/>
    </row>
    <row r="7" spans="1:18" ht="21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8"/>
      <c r="P7" s="24" t="s">
        <v>201</v>
      </c>
      <c r="Q7" s="19"/>
      <c r="R7" s="19"/>
    </row>
    <row r="8" spans="1:18" ht="16.5" customHeight="1" x14ac:dyDescent="0.25">
      <c r="A8" s="18"/>
      <c r="B8" s="84" t="s">
        <v>91</v>
      </c>
      <c r="C8" s="84"/>
      <c r="D8" s="25"/>
      <c r="E8" s="25"/>
      <c r="F8" s="92" t="s">
        <v>87</v>
      </c>
      <c r="G8" s="84" t="s">
        <v>90</v>
      </c>
      <c r="H8" s="84" t="s">
        <v>89</v>
      </c>
      <c r="I8" s="84" t="s">
        <v>88</v>
      </c>
      <c r="J8" s="84" t="s">
        <v>87</v>
      </c>
      <c r="K8" s="84" t="s">
        <v>86</v>
      </c>
      <c r="L8" s="26"/>
      <c r="M8" s="27"/>
      <c r="N8" s="84">
        <v>2016</v>
      </c>
      <c r="O8" s="84"/>
      <c r="P8" s="84"/>
      <c r="Q8" s="20"/>
      <c r="R8" s="19"/>
    </row>
    <row r="9" spans="1:18" ht="57.75" customHeight="1" x14ac:dyDescent="0.25">
      <c r="A9" s="28"/>
      <c r="B9" s="85"/>
      <c r="C9" s="85"/>
      <c r="D9" s="29" t="s">
        <v>85</v>
      </c>
      <c r="E9" s="29" t="s">
        <v>84</v>
      </c>
      <c r="F9" s="93"/>
      <c r="G9" s="85"/>
      <c r="H9" s="85"/>
      <c r="I9" s="85"/>
      <c r="J9" s="85"/>
      <c r="K9" s="85"/>
      <c r="L9" s="30" t="s">
        <v>83</v>
      </c>
      <c r="M9" s="31" t="s">
        <v>82</v>
      </c>
      <c r="N9" s="32" t="s">
        <v>235</v>
      </c>
      <c r="O9" s="32" t="s">
        <v>199</v>
      </c>
      <c r="P9" s="60" t="s">
        <v>200</v>
      </c>
      <c r="Q9" s="23"/>
      <c r="R9" s="20"/>
    </row>
    <row r="10" spans="1:18" ht="16.5" customHeight="1" x14ac:dyDescent="0.25">
      <c r="A10" s="28"/>
      <c r="B10" s="29">
        <v>1</v>
      </c>
      <c r="C10" s="29"/>
      <c r="D10" s="29"/>
      <c r="E10" s="29"/>
      <c r="F10" s="29">
        <v>6</v>
      </c>
      <c r="G10" s="29">
        <v>2</v>
      </c>
      <c r="H10" s="29">
        <v>3</v>
      </c>
      <c r="I10" s="29">
        <v>4</v>
      </c>
      <c r="J10" s="29">
        <v>5</v>
      </c>
      <c r="K10" s="29">
        <v>6</v>
      </c>
      <c r="L10" s="29">
        <v>11</v>
      </c>
      <c r="M10" s="31"/>
      <c r="N10" s="29">
        <v>7</v>
      </c>
      <c r="O10" s="29">
        <v>8</v>
      </c>
      <c r="P10" s="29">
        <v>9</v>
      </c>
      <c r="Q10" s="23"/>
      <c r="R10" s="20"/>
    </row>
    <row r="11" spans="1:18" x14ac:dyDescent="0.25">
      <c r="B11" s="14" t="s">
        <v>81</v>
      </c>
      <c r="C11" s="14"/>
      <c r="D11" s="14"/>
      <c r="E11" s="14"/>
      <c r="F11" s="14"/>
      <c r="G11" s="15" t="s">
        <v>80</v>
      </c>
      <c r="H11" s="14" t="s">
        <v>22</v>
      </c>
      <c r="I11" s="14" t="s">
        <v>92</v>
      </c>
      <c r="J11" s="14" t="s">
        <v>92</v>
      </c>
      <c r="K11" s="16" t="s">
        <v>92</v>
      </c>
      <c r="L11" s="2"/>
      <c r="M11" s="2"/>
      <c r="N11" s="5">
        <f>N12+N16+N23+N27</f>
        <v>15137.74627</v>
      </c>
      <c r="O11" s="5">
        <f>O12+O16+O23+O27</f>
        <v>698.2</v>
      </c>
      <c r="P11" s="5">
        <f>N11+O11</f>
        <v>15835.94627</v>
      </c>
    </row>
    <row r="12" spans="1:18" ht="45.75" x14ac:dyDescent="0.25">
      <c r="B12" s="33" t="s">
        <v>79</v>
      </c>
      <c r="C12" s="90"/>
      <c r="D12" s="90"/>
      <c r="E12" s="90"/>
      <c r="F12" s="90"/>
      <c r="G12" s="34" t="s">
        <v>78</v>
      </c>
      <c r="H12" s="33" t="s">
        <v>22</v>
      </c>
      <c r="I12" s="33" t="s">
        <v>23</v>
      </c>
      <c r="J12" s="33" t="s">
        <v>92</v>
      </c>
      <c r="K12" s="35" t="s">
        <v>92</v>
      </c>
      <c r="L12" s="2"/>
      <c r="M12" s="2"/>
      <c r="N12" s="36">
        <f t="shared" ref="N12:O14" si="0">N13</f>
        <v>1485.09869</v>
      </c>
      <c r="O12" s="36">
        <f t="shared" si="0"/>
        <v>0</v>
      </c>
      <c r="P12" s="36">
        <f t="shared" ref="P12:P89" si="1">N12+O12</f>
        <v>1485.09869</v>
      </c>
    </row>
    <row r="13" spans="1:18" ht="16.5" customHeight="1" x14ac:dyDescent="0.25">
      <c r="B13" s="10" t="s">
        <v>77</v>
      </c>
      <c r="C13" s="82"/>
      <c r="D13" s="82"/>
      <c r="E13" s="82"/>
      <c r="F13" s="82"/>
      <c r="G13" s="12" t="s">
        <v>76</v>
      </c>
      <c r="H13" s="10" t="s">
        <v>22</v>
      </c>
      <c r="I13" s="10" t="s">
        <v>23</v>
      </c>
      <c r="J13" s="10" t="s">
        <v>154</v>
      </c>
      <c r="K13" s="9"/>
      <c r="L13" s="2"/>
      <c r="M13" s="2"/>
      <c r="N13" s="7">
        <f t="shared" si="0"/>
        <v>1485.09869</v>
      </c>
      <c r="O13" s="7">
        <f t="shared" si="0"/>
        <v>0</v>
      </c>
      <c r="P13" s="7">
        <f t="shared" si="1"/>
        <v>1485.09869</v>
      </c>
    </row>
    <row r="14" spans="1:18" ht="60.75" customHeight="1" x14ac:dyDescent="0.25">
      <c r="B14" s="63" t="s">
        <v>75</v>
      </c>
      <c r="C14" s="63">
        <v>1</v>
      </c>
      <c r="D14" s="11">
        <v>100</v>
      </c>
      <c r="E14" s="11">
        <v>104</v>
      </c>
      <c r="F14" s="9" t="s">
        <v>67</v>
      </c>
      <c r="G14" s="12" t="s">
        <v>166</v>
      </c>
      <c r="H14" s="63" t="s">
        <v>22</v>
      </c>
      <c r="I14" s="63" t="s">
        <v>23</v>
      </c>
      <c r="J14" s="63" t="s">
        <v>154</v>
      </c>
      <c r="K14" s="63" t="s">
        <v>165</v>
      </c>
      <c r="L14" s="2"/>
      <c r="M14" s="2"/>
      <c r="N14" s="7">
        <f t="shared" si="0"/>
        <v>1485.09869</v>
      </c>
      <c r="O14" s="7">
        <f t="shared" si="0"/>
        <v>0</v>
      </c>
      <c r="P14" s="7">
        <f t="shared" si="1"/>
        <v>1485.09869</v>
      </c>
    </row>
    <row r="15" spans="1:18" ht="33" customHeight="1" x14ac:dyDescent="0.25">
      <c r="B15" s="62" t="s">
        <v>170</v>
      </c>
      <c r="C15" s="62">
        <v>1</v>
      </c>
      <c r="D15" s="11">
        <v>100</v>
      </c>
      <c r="E15" s="11">
        <v>104</v>
      </c>
      <c r="F15" s="9" t="s">
        <v>67</v>
      </c>
      <c r="G15" s="12" t="s">
        <v>161</v>
      </c>
      <c r="H15" s="62" t="s">
        <v>22</v>
      </c>
      <c r="I15" s="62" t="s">
        <v>23</v>
      </c>
      <c r="J15" s="62" t="s">
        <v>154</v>
      </c>
      <c r="K15" s="62" t="s">
        <v>160</v>
      </c>
      <c r="L15" s="2"/>
      <c r="M15" s="2"/>
      <c r="N15" s="7">
        <v>1485.09869</v>
      </c>
      <c r="O15" s="7"/>
      <c r="P15" s="7">
        <f t="shared" si="1"/>
        <v>1485.09869</v>
      </c>
    </row>
    <row r="16" spans="1:18" ht="60.75" x14ac:dyDescent="0.25">
      <c r="B16" s="33" t="s">
        <v>74</v>
      </c>
      <c r="C16" s="90"/>
      <c r="D16" s="90"/>
      <c r="E16" s="90"/>
      <c r="F16" s="90"/>
      <c r="G16" s="34" t="s">
        <v>70</v>
      </c>
      <c r="H16" s="37" t="s">
        <v>22</v>
      </c>
      <c r="I16" s="37" t="s">
        <v>24</v>
      </c>
      <c r="J16" s="37" t="s">
        <v>92</v>
      </c>
      <c r="K16" s="38" t="s">
        <v>92</v>
      </c>
      <c r="L16" s="2"/>
      <c r="M16" s="2"/>
      <c r="N16" s="36">
        <f>N17+N20</f>
        <v>6040.1693100000002</v>
      </c>
      <c r="O16" s="36">
        <f t="shared" ref="O16:P16" si="2">O17+O20</f>
        <v>0</v>
      </c>
      <c r="P16" s="36">
        <f t="shared" si="2"/>
        <v>6040.1693100000002</v>
      </c>
    </row>
    <row r="17" spans="2:16" ht="45.75" x14ac:dyDescent="0.25">
      <c r="B17" s="72" t="s">
        <v>73</v>
      </c>
      <c r="C17" s="82"/>
      <c r="D17" s="82"/>
      <c r="E17" s="82"/>
      <c r="F17" s="82"/>
      <c r="G17" s="12" t="s">
        <v>233</v>
      </c>
      <c r="H17" s="6" t="s">
        <v>22</v>
      </c>
      <c r="I17" s="6" t="s">
        <v>24</v>
      </c>
      <c r="J17" s="73" t="s">
        <v>224</v>
      </c>
      <c r="K17" s="72"/>
      <c r="L17" s="2"/>
      <c r="M17" s="2"/>
      <c r="N17" s="7">
        <f t="shared" ref="N17:O18" si="3">N18</f>
        <v>40</v>
      </c>
      <c r="O17" s="7">
        <f t="shared" si="3"/>
        <v>0</v>
      </c>
      <c r="P17" s="7">
        <f t="shared" ref="P17:P19" si="4">N17+O17</f>
        <v>40</v>
      </c>
    </row>
    <row r="18" spans="2:16" ht="60.75" customHeight="1" x14ac:dyDescent="0.25">
      <c r="B18" s="72" t="s">
        <v>72</v>
      </c>
      <c r="C18" s="72">
        <v>1</v>
      </c>
      <c r="D18" s="11">
        <v>100</v>
      </c>
      <c r="E18" s="11">
        <v>104</v>
      </c>
      <c r="F18" s="9" t="s">
        <v>67</v>
      </c>
      <c r="G18" s="12" t="s">
        <v>166</v>
      </c>
      <c r="H18" s="72" t="s">
        <v>22</v>
      </c>
      <c r="I18" s="72" t="s">
        <v>23</v>
      </c>
      <c r="J18" s="73" t="s">
        <v>224</v>
      </c>
      <c r="K18" s="72" t="s">
        <v>165</v>
      </c>
      <c r="L18" s="2"/>
      <c r="M18" s="2"/>
      <c r="N18" s="7">
        <f t="shared" si="3"/>
        <v>40</v>
      </c>
      <c r="O18" s="7">
        <f t="shared" si="3"/>
        <v>0</v>
      </c>
      <c r="P18" s="7">
        <f t="shared" si="4"/>
        <v>40</v>
      </c>
    </row>
    <row r="19" spans="2:16" ht="30.75" customHeight="1" x14ac:dyDescent="0.25">
      <c r="B19" s="72" t="s">
        <v>171</v>
      </c>
      <c r="C19" s="72">
        <v>1</v>
      </c>
      <c r="D19" s="11">
        <v>100</v>
      </c>
      <c r="E19" s="11">
        <v>104</v>
      </c>
      <c r="F19" s="9" t="s">
        <v>67</v>
      </c>
      <c r="G19" s="12" t="s">
        <v>161</v>
      </c>
      <c r="H19" s="6" t="s">
        <v>22</v>
      </c>
      <c r="I19" s="6" t="s">
        <v>24</v>
      </c>
      <c r="J19" s="73" t="s">
        <v>224</v>
      </c>
      <c r="K19" s="72" t="s">
        <v>160</v>
      </c>
      <c r="L19" s="2"/>
      <c r="M19" s="2"/>
      <c r="N19" s="7">
        <v>40</v>
      </c>
      <c r="O19" s="7"/>
      <c r="P19" s="7">
        <f t="shared" si="4"/>
        <v>40</v>
      </c>
    </row>
    <row r="20" spans="2:16" ht="30.75" x14ac:dyDescent="0.25">
      <c r="B20" s="10" t="s">
        <v>225</v>
      </c>
      <c r="C20" s="82"/>
      <c r="D20" s="82"/>
      <c r="E20" s="82"/>
      <c r="F20" s="82"/>
      <c r="G20" s="12" t="s">
        <v>98</v>
      </c>
      <c r="H20" s="6" t="s">
        <v>22</v>
      </c>
      <c r="I20" s="6" t="s">
        <v>24</v>
      </c>
      <c r="J20" s="8" t="s">
        <v>155</v>
      </c>
      <c r="K20" s="10"/>
      <c r="L20" s="2"/>
      <c r="M20" s="2"/>
      <c r="N20" s="7">
        <f t="shared" ref="N20:O21" si="5">N21</f>
        <v>6000.1693100000002</v>
      </c>
      <c r="O20" s="7">
        <f t="shared" si="5"/>
        <v>0</v>
      </c>
      <c r="P20" s="7">
        <f t="shared" si="1"/>
        <v>6000.1693100000002</v>
      </c>
    </row>
    <row r="21" spans="2:16" ht="60.75" customHeight="1" x14ac:dyDescent="0.25">
      <c r="B21" s="63" t="s">
        <v>226</v>
      </c>
      <c r="C21" s="63">
        <v>1</v>
      </c>
      <c r="D21" s="11">
        <v>100</v>
      </c>
      <c r="E21" s="11">
        <v>104</v>
      </c>
      <c r="F21" s="9" t="s">
        <v>67</v>
      </c>
      <c r="G21" s="12" t="s">
        <v>166</v>
      </c>
      <c r="H21" s="63" t="s">
        <v>22</v>
      </c>
      <c r="I21" s="63" t="s">
        <v>23</v>
      </c>
      <c r="J21" s="63" t="s">
        <v>154</v>
      </c>
      <c r="K21" s="63" t="s">
        <v>165</v>
      </c>
      <c r="L21" s="2"/>
      <c r="M21" s="2"/>
      <c r="N21" s="7">
        <f t="shared" si="5"/>
        <v>6000.1693100000002</v>
      </c>
      <c r="O21" s="7">
        <f t="shared" si="5"/>
        <v>0</v>
      </c>
      <c r="P21" s="7">
        <f t="shared" si="1"/>
        <v>6000.1693100000002</v>
      </c>
    </row>
    <row r="22" spans="2:16" ht="30.75" customHeight="1" x14ac:dyDescent="0.25">
      <c r="B22" s="62" t="s">
        <v>227</v>
      </c>
      <c r="C22" s="62">
        <v>1</v>
      </c>
      <c r="D22" s="11">
        <v>100</v>
      </c>
      <c r="E22" s="11">
        <v>104</v>
      </c>
      <c r="F22" s="9" t="s">
        <v>67</v>
      </c>
      <c r="G22" s="12" t="s">
        <v>161</v>
      </c>
      <c r="H22" s="6" t="s">
        <v>22</v>
      </c>
      <c r="I22" s="6" t="s">
        <v>24</v>
      </c>
      <c r="J22" s="61" t="s">
        <v>155</v>
      </c>
      <c r="K22" s="62" t="s">
        <v>160</v>
      </c>
      <c r="L22" s="2"/>
      <c r="M22" s="2"/>
      <c r="N22" s="7">
        <v>6000.1693100000002</v>
      </c>
      <c r="O22" s="7"/>
      <c r="P22" s="7">
        <f t="shared" si="1"/>
        <v>6000.1693100000002</v>
      </c>
    </row>
    <row r="23" spans="2:16" x14ac:dyDescent="0.25">
      <c r="B23" s="33" t="s">
        <v>71</v>
      </c>
      <c r="C23" s="90"/>
      <c r="D23" s="90"/>
      <c r="E23" s="90"/>
      <c r="F23" s="90"/>
      <c r="G23" s="34" t="s">
        <v>61</v>
      </c>
      <c r="H23" s="37" t="s">
        <v>22</v>
      </c>
      <c r="I23" s="37">
        <v>11</v>
      </c>
      <c r="J23" s="37" t="s">
        <v>92</v>
      </c>
      <c r="K23" s="39" t="s">
        <v>92</v>
      </c>
      <c r="L23" s="2"/>
      <c r="M23" s="2"/>
      <c r="N23" s="65">
        <f t="shared" ref="N23:O25" si="6">N24</f>
        <v>50</v>
      </c>
      <c r="O23" s="65">
        <f t="shared" si="6"/>
        <v>0</v>
      </c>
      <c r="P23" s="36">
        <f t="shared" si="1"/>
        <v>50</v>
      </c>
    </row>
    <row r="24" spans="2:16" ht="15.75" customHeight="1" x14ac:dyDescent="0.25">
      <c r="B24" s="10" t="s">
        <v>69</v>
      </c>
      <c r="C24" s="82"/>
      <c r="D24" s="82"/>
      <c r="E24" s="82"/>
      <c r="F24" s="82"/>
      <c r="G24" s="12" t="s">
        <v>60</v>
      </c>
      <c r="H24" s="6" t="s">
        <v>22</v>
      </c>
      <c r="I24" s="8">
        <v>11</v>
      </c>
      <c r="J24" s="63" t="s">
        <v>156</v>
      </c>
      <c r="K24" s="9" t="s">
        <v>92</v>
      </c>
      <c r="L24" s="44"/>
      <c r="M24" s="44"/>
      <c r="N24" s="7">
        <f t="shared" si="6"/>
        <v>50</v>
      </c>
      <c r="O24" s="7">
        <f t="shared" si="6"/>
        <v>0</v>
      </c>
      <c r="P24" s="7">
        <f t="shared" si="1"/>
        <v>50</v>
      </c>
    </row>
    <row r="25" spans="2:16" ht="17.25" customHeight="1" x14ac:dyDescent="0.25">
      <c r="B25" s="10" t="s">
        <v>68</v>
      </c>
      <c r="C25" s="10">
        <v>1</v>
      </c>
      <c r="D25" s="11">
        <v>100</v>
      </c>
      <c r="E25" s="11">
        <v>111</v>
      </c>
      <c r="F25" s="9" t="s">
        <v>59</v>
      </c>
      <c r="G25" s="12" t="s">
        <v>162</v>
      </c>
      <c r="H25" s="6" t="s">
        <v>22</v>
      </c>
      <c r="I25" s="70">
        <v>11</v>
      </c>
      <c r="J25" s="63" t="s">
        <v>156</v>
      </c>
      <c r="K25" s="9" t="s">
        <v>163</v>
      </c>
      <c r="L25" s="44"/>
      <c r="M25" s="44"/>
      <c r="N25" s="7">
        <f t="shared" si="6"/>
        <v>50</v>
      </c>
      <c r="O25" s="7">
        <f t="shared" si="6"/>
        <v>0</v>
      </c>
      <c r="P25" s="7">
        <f t="shared" si="1"/>
        <v>50</v>
      </c>
    </row>
    <row r="26" spans="2:16" ht="17.25" customHeight="1" x14ac:dyDescent="0.25">
      <c r="B26" s="63" t="s">
        <v>172</v>
      </c>
      <c r="C26" s="63">
        <v>1</v>
      </c>
      <c r="D26" s="11">
        <v>100</v>
      </c>
      <c r="E26" s="11">
        <v>111</v>
      </c>
      <c r="F26" s="9" t="s">
        <v>59</v>
      </c>
      <c r="G26" s="12" t="s">
        <v>58</v>
      </c>
      <c r="H26" s="6" t="s">
        <v>22</v>
      </c>
      <c r="I26" s="70">
        <v>11</v>
      </c>
      <c r="J26" s="63" t="s">
        <v>156</v>
      </c>
      <c r="K26" s="9" t="s">
        <v>173</v>
      </c>
      <c r="L26" s="44"/>
      <c r="M26" s="44"/>
      <c r="N26" s="7">
        <v>50</v>
      </c>
      <c r="O26" s="7"/>
      <c r="P26" s="7">
        <f t="shared" si="1"/>
        <v>50</v>
      </c>
    </row>
    <row r="27" spans="2:16" x14ac:dyDescent="0.25">
      <c r="B27" s="33" t="s">
        <v>66</v>
      </c>
      <c r="C27" s="90"/>
      <c r="D27" s="90"/>
      <c r="E27" s="90"/>
      <c r="F27" s="90"/>
      <c r="G27" s="34" t="s">
        <v>57</v>
      </c>
      <c r="H27" s="37" t="s">
        <v>22</v>
      </c>
      <c r="I27" s="37">
        <v>13</v>
      </c>
      <c r="J27" s="66" t="s">
        <v>92</v>
      </c>
      <c r="K27" s="67" t="s">
        <v>92</v>
      </c>
      <c r="L27" s="2"/>
      <c r="M27" s="2"/>
      <c r="N27" s="68">
        <f>N28+N35+N40+N43</f>
        <v>7562.4782700000005</v>
      </c>
      <c r="O27" s="68">
        <f>O28+O35+O40+O43</f>
        <v>698.2</v>
      </c>
      <c r="P27" s="36">
        <f t="shared" si="1"/>
        <v>8260.6782700000003</v>
      </c>
    </row>
    <row r="28" spans="2:16" ht="17.25" customHeight="1" x14ac:dyDescent="0.25">
      <c r="B28" s="43" t="s">
        <v>65</v>
      </c>
      <c r="C28" s="51"/>
      <c r="D28" s="52"/>
      <c r="E28" s="52"/>
      <c r="F28" s="53"/>
      <c r="G28" s="12" t="s">
        <v>149</v>
      </c>
      <c r="H28" s="6" t="s">
        <v>22</v>
      </c>
      <c r="I28" s="43">
        <v>13</v>
      </c>
      <c r="J28" s="43" t="s">
        <v>137</v>
      </c>
      <c r="K28" s="43"/>
      <c r="L28" s="2"/>
      <c r="M28" s="2"/>
      <c r="N28" s="7">
        <f>N29+N31+N33</f>
        <v>7048.7782700000007</v>
      </c>
      <c r="O28" s="7">
        <f>O29+O31+O33</f>
        <v>455</v>
      </c>
      <c r="P28" s="7">
        <f t="shared" si="1"/>
        <v>7503.7782700000007</v>
      </c>
    </row>
    <row r="29" spans="2:16" ht="63" customHeight="1" x14ac:dyDescent="0.25">
      <c r="B29" s="43" t="s">
        <v>64</v>
      </c>
      <c r="C29" s="51"/>
      <c r="D29" s="52"/>
      <c r="E29" s="52"/>
      <c r="F29" s="53"/>
      <c r="G29" s="12" t="s">
        <v>166</v>
      </c>
      <c r="H29" s="6" t="s">
        <v>22</v>
      </c>
      <c r="I29" s="43">
        <v>13</v>
      </c>
      <c r="J29" s="43" t="s">
        <v>137</v>
      </c>
      <c r="K29" s="43" t="s">
        <v>165</v>
      </c>
      <c r="L29" s="2"/>
      <c r="M29" s="2"/>
      <c r="N29" s="7">
        <f>N30</f>
        <v>4768.1782700000003</v>
      </c>
      <c r="O29" s="7">
        <f>O30</f>
        <v>0</v>
      </c>
      <c r="P29" s="7">
        <f t="shared" si="1"/>
        <v>4768.1782700000003</v>
      </c>
    </row>
    <row r="30" spans="2:16" ht="19.5" customHeight="1" x14ac:dyDescent="0.25">
      <c r="B30" s="63" t="s">
        <v>175</v>
      </c>
      <c r="C30" s="51"/>
      <c r="D30" s="52"/>
      <c r="E30" s="52"/>
      <c r="F30" s="53"/>
      <c r="G30" s="12" t="s">
        <v>174</v>
      </c>
      <c r="H30" s="6" t="s">
        <v>22</v>
      </c>
      <c r="I30" s="63">
        <v>13</v>
      </c>
      <c r="J30" s="63" t="s">
        <v>137</v>
      </c>
      <c r="K30" s="63" t="s">
        <v>164</v>
      </c>
      <c r="L30" s="2"/>
      <c r="M30" s="2"/>
      <c r="N30" s="7">
        <v>4768.1782700000003</v>
      </c>
      <c r="O30" s="7"/>
      <c r="P30" s="7">
        <f t="shared" si="1"/>
        <v>4768.1782700000003</v>
      </c>
    </row>
    <row r="31" spans="2:16" ht="30.75" x14ac:dyDescent="0.25">
      <c r="B31" s="43" t="s">
        <v>139</v>
      </c>
      <c r="C31" s="51"/>
      <c r="D31" s="52"/>
      <c r="E31" s="52"/>
      <c r="F31" s="53"/>
      <c r="G31" s="12" t="s">
        <v>169</v>
      </c>
      <c r="H31" s="43" t="s">
        <v>22</v>
      </c>
      <c r="I31" s="43" t="s">
        <v>138</v>
      </c>
      <c r="J31" s="43" t="s">
        <v>137</v>
      </c>
      <c r="K31" s="43" t="s">
        <v>168</v>
      </c>
      <c r="L31" s="2"/>
      <c r="M31" s="2"/>
      <c r="N31" s="7">
        <f>N32</f>
        <v>2264.6</v>
      </c>
      <c r="O31" s="7">
        <f>O32</f>
        <v>455</v>
      </c>
      <c r="P31" s="7">
        <f t="shared" si="1"/>
        <v>2719.6</v>
      </c>
    </row>
    <row r="32" spans="2:16" ht="30.75" x14ac:dyDescent="0.25">
      <c r="B32" s="63" t="s">
        <v>176</v>
      </c>
      <c r="C32" s="51"/>
      <c r="D32" s="52"/>
      <c r="E32" s="52"/>
      <c r="F32" s="53"/>
      <c r="G32" s="12" t="s">
        <v>177</v>
      </c>
      <c r="H32" s="63" t="s">
        <v>22</v>
      </c>
      <c r="I32" s="63" t="s">
        <v>138</v>
      </c>
      <c r="J32" s="63" t="s">
        <v>137</v>
      </c>
      <c r="K32" s="63" t="s">
        <v>167</v>
      </c>
      <c r="L32" s="2"/>
      <c r="M32" s="2"/>
      <c r="N32" s="7">
        <v>2264.6</v>
      </c>
      <c r="O32" s="7">
        <v>455</v>
      </c>
      <c r="P32" s="7">
        <f t="shared" si="1"/>
        <v>2719.6</v>
      </c>
    </row>
    <row r="33" spans="2:16" ht="16.5" customHeight="1" x14ac:dyDescent="0.25">
      <c r="B33" s="43" t="s">
        <v>140</v>
      </c>
      <c r="C33" s="51"/>
      <c r="D33" s="52"/>
      <c r="E33" s="52"/>
      <c r="F33" s="53"/>
      <c r="G33" s="12" t="s">
        <v>162</v>
      </c>
      <c r="H33" s="6" t="s">
        <v>22</v>
      </c>
      <c r="I33" s="49">
        <v>13</v>
      </c>
      <c r="J33" s="49" t="s">
        <v>137</v>
      </c>
      <c r="K33" s="49" t="s">
        <v>163</v>
      </c>
      <c r="L33" s="2"/>
      <c r="M33" s="2"/>
      <c r="N33" s="50">
        <f>N34</f>
        <v>16</v>
      </c>
      <c r="O33" s="50">
        <f>O34</f>
        <v>0</v>
      </c>
      <c r="P33" s="7">
        <f t="shared" si="1"/>
        <v>16</v>
      </c>
    </row>
    <row r="34" spans="2:16" ht="16.5" customHeight="1" x14ac:dyDescent="0.25">
      <c r="B34" s="63" t="s">
        <v>180</v>
      </c>
      <c r="C34" s="51"/>
      <c r="D34" s="52"/>
      <c r="E34" s="52"/>
      <c r="F34" s="53"/>
      <c r="G34" s="12" t="s">
        <v>179</v>
      </c>
      <c r="H34" s="6" t="s">
        <v>22</v>
      </c>
      <c r="I34" s="49">
        <v>13</v>
      </c>
      <c r="J34" s="49" t="s">
        <v>137</v>
      </c>
      <c r="K34" s="49" t="s">
        <v>178</v>
      </c>
      <c r="L34" s="2"/>
      <c r="M34" s="2"/>
      <c r="N34" s="50">
        <v>16</v>
      </c>
      <c r="O34" s="50"/>
      <c r="P34" s="7">
        <f t="shared" si="1"/>
        <v>16</v>
      </c>
    </row>
    <row r="35" spans="2:16" ht="16.5" customHeight="1" x14ac:dyDescent="0.25">
      <c r="B35" s="43" t="s">
        <v>63</v>
      </c>
      <c r="C35" s="87"/>
      <c r="D35" s="88"/>
      <c r="E35" s="88"/>
      <c r="F35" s="89"/>
      <c r="G35" s="12" t="s">
        <v>99</v>
      </c>
      <c r="H35" s="63" t="s">
        <v>22</v>
      </c>
      <c r="I35" s="63">
        <v>13</v>
      </c>
      <c r="J35" s="63" t="s">
        <v>100</v>
      </c>
      <c r="K35" s="9" t="s">
        <v>92</v>
      </c>
      <c r="L35" s="44"/>
      <c r="M35" s="44"/>
      <c r="N35" s="7">
        <f>N36+N38</f>
        <v>149</v>
      </c>
      <c r="O35" s="7">
        <f t="shared" ref="O35:P35" si="7">O36+O38</f>
        <v>160</v>
      </c>
      <c r="P35" s="7">
        <f t="shared" si="7"/>
        <v>309</v>
      </c>
    </row>
    <row r="36" spans="2:16" ht="30.75" x14ac:dyDescent="0.25">
      <c r="B36" s="63" t="s">
        <v>62</v>
      </c>
      <c r="C36" s="51"/>
      <c r="D36" s="52"/>
      <c r="E36" s="52"/>
      <c r="F36" s="53"/>
      <c r="G36" s="12" t="s">
        <v>169</v>
      </c>
      <c r="H36" s="63" t="s">
        <v>22</v>
      </c>
      <c r="I36" s="63" t="s">
        <v>138</v>
      </c>
      <c r="J36" s="63" t="s">
        <v>100</v>
      </c>
      <c r="K36" s="63" t="s">
        <v>168</v>
      </c>
      <c r="L36" s="2"/>
      <c r="M36" s="2"/>
      <c r="N36" s="7">
        <f>N37</f>
        <v>149</v>
      </c>
      <c r="O36" s="7">
        <f>O37</f>
        <v>145</v>
      </c>
      <c r="P36" s="7">
        <f t="shared" si="1"/>
        <v>294</v>
      </c>
    </row>
    <row r="37" spans="2:16" ht="30.75" x14ac:dyDescent="0.25">
      <c r="B37" s="63" t="s">
        <v>181</v>
      </c>
      <c r="C37" s="51"/>
      <c r="D37" s="52"/>
      <c r="E37" s="52"/>
      <c r="F37" s="53"/>
      <c r="G37" s="12" t="s">
        <v>177</v>
      </c>
      <c r="H37" s="63" t="s">
        <v>22</v>
      </c>
      <c r="I37" s="63" t="s">
        <v>138</v>
      </c>
      <c r="J37" s="63" t="s">
        <v>100</v>
      </c>
      <c r="K37" s="63" t="s">
        <v>167</v>
      </c>
      <c r="L37" s="2"/>
      <c r="M37" s="2"/>
      <c r="N37" s="7">
        <v>149</v>
      </c>
      <c r="O37" s="7">
        <v>145</v>
      </c>
      <c r="P37" s="7">
        <f t="shared" si="1"/>
        <v>294</v>
      </c>
    </row>
    <row r="38" spans="2:16" x14ac:dyDescent="0.25">
      <c r="B38" s="77" t="s">
        <v>236</v>
      </c>
      <c r="C38" s="51"/>
      <c r="D38" s="52"/>
      <c r="E38" s="52"/>
      <c r="F38" s="53"/>
      <c r="G38" s="12" t="s">
        <v>162</v>
      </c>
      <c r="H38" s="77" t="s">
        <v>22</v>
      </c>
      <c r="I38" s="77" t="s">
        <v>138</v>
      </c>
      <c r="J38" s="77" t="s">
        <v>100</v>
      </c>
      <c r="K38" s="77" t="s">
        <v>163</v>
      </c>
      <c r="L38" s="2"/>
      <c r="M38" s="2"/>
      <c r="N38" s="7">
        <f>N39</f>
        <v>0</v>
      </c>
      <c r="O38" s="7">
        <f>O39</f>
        <v>15</v>
      </c>
      <c r="P38" s="7">
        <f t="shared" ref="P38:P39" si="8">N38+O38</f>
        <v>15</v>
      </c>
    </row>
    <row r="39" spans="2:16" x14ac:dyDescent="0.25">
      <c r="B39" s="77" t="s">
        <v>237</v>
      </c>
      <c r="C39" s="51"/>
      <c r="D39" s="52"/>
      <c r="E39" s="52"/>
      <c r="F39" s="53"/>
      <c r="G39" s="12" t="s">
        <v>179</v>
      </c>
      <c r="H39" s="77" t="s">
        <v>22</v>
      </c>
      <c r="I39" s="77" t="s">
        <v>138</v>
      </c>
      <c r="J39" s="77" t="s">
        <v>100</v>
      </c>
      <c r="K39" s="77" t="s">
        <v>178</v>
      </c>
      <c r="L39" s="2"/>
      <c r="M39" s="2"/>
      <c r="N39" s="7">
        <v>0</v>
      </c>
      <c r="O39" s="7">
        <v>15</v>
      </c>
      <c r="P39" s="7">
        <f t="shared" si="8"/>
        <v>15</v>
      </c>
    </row>
    <row r="40" spans="2:16" ht="30.75" x14ac:dyDescent="0.25">
      <c r="B40" s="43" t="s">
        <v>95</v>
      </c>
      <c r="C40" s="87"/>
      <c r="D40" s="88"/>
      <c r="E40" s="88"/>
      <c r="F40" s="89"/>
      <c r="G40" s="12" t="s">
        <v>25</v>
      </c>
      <c r="H40" s="63" t="s">
        <v>22</v>
      </c>
      <c r="I40" s="63">
        <v>13</v>
      </c>
      <c r="J40" s="63" t="s">
        <v>101</v>
      </c>
      <c r="K40" s="63" t="s">
        <v>92</v>
      </c>
      <c r="L40" s="44"/>
      <c r="M40" s="44"/>
      <c r="N40" s="7">
        <f>N41</f>
        <v>214.7</v>
      </c>
      <c r="O40" s="7"/>
      <c r="P40" s="7">
        <f t="shared" si="1"/>
        <v>214.7</v>
      </c>
    </row>
    <row r="41" spans="2:16" ht="60.75" x14ac:dyDescent="0.25">
      <c r="B41" s="63" t="s">
        <v>96</v>
      </c>
      <c r="C41" s="87"/>
      <c r="D41" s="88"/>
      <c r="E41" s="88"/>
      <c r="F41" s="89"/>
      <c r="G41" s="12" t="s">
        <v>166</v>
      </c>
      <c r="H41" s="63" t="s">
        <v>22</v>
      </c>
      <c r="I41" s="63">
        <v>13</v>
      </c>
      <c r="J41" s="63" t="s">
        <v>101</v>
      </c>
      <c r="K41" s="63" t="s">
        <v>165</v>
      </c>
      <c r="L41" s="2"/>
      <c r="M41" s="2"/>
      <c r="N41" s="69">
        <f>N42</f>
        <v>214.7</v>
      </c>
      <c r="O41" s="69">
        <f>O42</f>
        <v>0</v>
      </c>
      <c r="P41" s="7">
        <f t="shared" si="1"/>
        <v>214.7</v>
      </c>
    </row>
    <row r="42" spans="2:16" ht="30.75" x14ac:dyDescent="0.25">
      <c r="B42" s="43" t="s">
        <v>182</v>
      </c>
      <c r="C42" s="87"/>
      <c r="D42" s="88"/>
      <c r="E42" s="88"/>
      <c r="F42" s="89"/>
      <c r="G42" s="12" t="s">
        <v>161</v>
      </c>
      <c r="H42" s="63" t="s">
        <v>22</v>
      </c>
      <c r="I42" s="63">
        <v>13</v>
      </c>
      <c r="J42" s="63" t="s">
        <v>101</v>
      </c>
      <c r="K42" s="63" t="s">
        <v>160</v>
      </c>
      <c r="L42" s="2"/>
      <c r="M42" s="2"/>
      <c r="N42" s="69">
        <v>214.7</v>
      </c>
      <c r="O42" s="69"/>
      <c r="P42" s="7">
        <f t="shared" si="1"/>
        <v>214.7</v>
      </c>
    </row>
    <row r="43" spans="2:16" ht="16.5" customHeight="1" x14ac:dyDescent="0.25">
      <c r="B43" s="43" t="s">
        <v>141</v>
      </c>
      <c r="C43" s="87"/>
      <c r="D43" s="88"/>
      <c r="E43" s="88"/>
      <c r="F43" s="89"/>
      <c r="G43" s="12" t="s">
        <v>146</v>
      </c>
      <c r="H43" s="6" t="s">
        <v>22</v>
      </c>
      <c r="I43" s="10">
        <v>13</v>
      </c>
      <c r="J43" s="10" t="s">
        <v>147</v>
      </c>
      <c r="K43" s="10"/>
      <c r="L43" s="2"/>
      <c r="M43" s="2"/>
      <c r="N43" s="7">
        <f>N44+N46</f>
        <v>150</v>
      </c>
      <c r="O43" s="7">
        <f>O44+O46</f>
        <v>83.2</v>
      </c>
      <c r="P43" s="7">
        <f t="shared" si="1"/>
        <v>233.2</v>
      </c>
    </row>
    <row r="44" spans="2:16" ht="30.75" x14ac:dyDescent="0.25">
      <c r="B44" s="43" t="s">
        <v>142</v>
      </c>
      <c r="C44" s="87"/>
      <c r="D44" s="88"/>
      <c r="E44" s="88"/>
      <c r="F44" s="89"/>
      <c r="G44" s="12" t="s">
        <v>169</v>
      </c>
      <c r="H44" s="6" t="s">
        <v>22</v>
      </c>
      <c r="I44" s="10">
        <v>13</v>
      </c>
      <c r="J44" s="48" t="s">
        <v>147</v>
      </c>
      <c r="K44" s="10" t="s">
        <v>168</v>
      </c>
      <c r="L44" s="2"/>
      <c r="M44" s="2"/>
      <c r="N44" s="7">
        <f>N45</f>
        <v>65</v>
      </c>
      <c r="O44" s="7">
        <f>O45</f>
        <v>62</v>
      </c>
      <c r="P44" s="7">
        <f t="shared" si="1"/>
        <v>127</v>
      </c>
    </row>
    <row r="45" spans="2:16" ht="30.75" x14ac:dyDescent="0.25">
      <c r="B45" s="63" t="s">
        <v>183</v>
      </c>
      <c r="C45" s="87"/>
      <c r="D45" s="88"/>
      <c r="E45" s="88"/>
      <c r="F45" s="89"/>
      <c r="G45" s="12" t="s">
        <v>177</v>
      </c>
      <c r="H45" s="6" t="s">
        <v>22</v>
      </c>
      <c r="I45" s="63">
        <v>13</v>
      </c>
      <c r="J45" s="63" t="s">
        <v>147</v>
      </c>
      <c r="K45" s="63" t="s">
        <v>167</v>
      </c>
      <c r="L45" s="2"/>
      <c r="M45" s="2"/>
      <c r="N45" s="7">
        <v>65</v>
      </c>
      <c r="O45" s="7">
        <v>62</v>
      </c>
      <c r="P45" s="7">
        <f t="shared" si="1"/>
        <v>127</v>
      </c>
    </row>
    <row r="46" spans="2:16" ht="17.25" customHeight="1" x14ac:dyDescent="0.25">
      <c r="B46" s="43" t="s">
        <v>143</v>
      </c>
      <c r="C46" s="87"/>
      <c r="D46" s="88"/>
      <c r="E46" s="88"/>
      <c r="F46" s="89"/>
      <c r="G46" s="12" t="s">
        <v>162</v>
      </c>
      <c r="H46" s="6" t="s">
        <v>22</v>
      </c>
      <c r="I46" s="10">
        <v>13</v>
      </c>
      <c r="J46" s="48" t="s">
        <v>147</v>
      </c>
      <c r="K46" s="10" t="s">
        <v>163</v>
      </c>
      <c r="L46" s="2"/>
      <c r="M46" s="2"/>
      <c r="N46" s="7">
        <f>N47</f>
        <v>85</v>
      </c>
      <c r="O46" s="7">
        <f>O47</f>
        <v>21.2</v>
      </c>
      <c r="P46" s="7">
        <f t="shared" si="1"/>
        <v>106.2</v>
      </c>
    </row>
    <row r="47" spans="2:16" ht="17.25" customHeight="1" x14ac:dyDescent="0.25">
      <c r="B47" s="43" t="s">
        <v>184</v>
      </c>
      <c r="C47" s="87"/>
      <c r="D47" s="88"/>
      <c r="E47" s="88"/>
      <c r="F47" s="89"/>
      <c r="G47" s="12" t="s">
        <v>179</v>
      </c>
      <c r="H47" s="6" t="s">
        <v>22</v>
      </c>
      <c r="I47" s="10">
        <v>13</v>
      </c>
      <c r="J47" s="48" t="s">
        <v>147</v>
      </c>
      <c r="K47" s="10" t="s">
        <v>178</v>
      </c>
      <c r="L47" s="2"/>
      <c r="M47" s="2"/>
      <c r="N47" s="7">
        <v>85</v>
      </c>
      <c r="O47" s="7">
        <v>21.2</v>
      </c>
      <c r="P47" s="7">
        <f t="shared" si="1"/>
        <v>106.2</v>
      </c>
    </row>
    <row r="48" spans="2:16" x14ac:dyDescent="0.25">
      <c r="B48" s="14" t="s">
        <v>55</v>
      </c>
      <c r="C48" s="86"/>
      <c r="D48" s="86"/>
      <c r="E48" s="86"/>
      <c r="F48" s="86"/>
      <c r="G48" s="15" t="s">
        <v>54</v>
      </c>
      <c r="H48" s="3" t="s">
        <v>23</v>
      </c>
      <c r="I48" s="3" t="s">
        <v>92</v>
      </c>
      <c r="J48" s="3" t="s">
        <v>92</v>
      </c>
      <c r="K48" s="4" t="s">
        <v>92</v>
      </c>
      <c r="L48" s="2"/>
      <c r="M48" s="2"/>
      <c r="N48" s="5">
        <f t="shared" ref="N48:N49" si="9">N49</f>
        <v>80</v>
      </c>
      <c r="O48" s="5">
        <f>O49</f>
        <v>0</v>
      </c>
      <c r="P48" s="5">
        <f t="shared" si="1"/>
        <v>80</v>
      </c>
    </row>
    <row r="49" spans="2:16" x14ac:dyDescent="0.25">
      <c r="B49" s="33" t="s">
        <v>53</v>
      </c>
      <c r="C49" s="90"/>
      <c r="D49" s="90"/>
      <c r="E49" s="90"/>
      <c r="F49" s="90"/>
      <c r="G49" s="34" t="s">
        <v>52</v>
      </c>
      <c r="H49" s="37" t="s">
        <v>23</v>
      </c>
      <c r="I49" s="37" t="s">
        <v>26</v>
      </c>
      <c r="J49" s="37" t="s">
        <v>92</v>
      </c>
      <c r="K49" s="39" t="s">
        <v>92</v>
      </c>
      <c r="L49" s="2"/>
      <c r="M49" s="2"/>
      <c r="N49" s="36">
        <f t="shared" si="9"/>
        <v>80</v>
      </c>
      <c r="O49" s="36">
        <f>O50</f>
        <v>0</v>
      </c>
      <c r="P49" s="36">
        <f t="shared" si="1"/>
        <v>80</v>
      </c>
    </row>
    <row r="50" spans="2:16" ht="30.75" x14ac:dyDescent="0.25">
      <c r="B50" s="10" t="s">
        <v>51</v>
      </c>
      <c r="C50" s="82"/>
      <c r="D50" s="82"/>
      <c r="E50" s="82"/>
      <c r="F50" s="82"/>
      <c r="G50" s="12" t="s">
        <v>27</v>
      </c>
      <c r="H50" s="6" t="s">
        <v>23</v>
      </c>
      <c r="I50" s="6" t="s">
        <v>26</v>
      </c>
      <c r="J50" s="54" t="s">
        <v>148</v>
      </c>
      <c r="K50" s="9" t="s">
        <v>92</v>
      </c>
      <c r="L50" s="2"/>
      <c r="M50" s="2"/>
      <c r="N50" s="7">
        <f>N51</f>
        <v>80</v>
      </c>
      <c r="O50" s="7">
        <f>O51</f>
        <v>0</v>
      </c>
      <c r="P50" s="7">
        <f t="shared" si="1"/>
        <v>80</v>
      </c>
    </row>
    <row r="51" spans="2:16" ht="59.25" customHeight="1" x14ac:dyDescent="0.25">
      <c r="B51" s="10" t="s">
        <v>50</v>
      </c>
      <c r="C51" s="10">
        <v>1</v>
      </c>
      <c r="D51" s="11">
        <v>200</v>
      </c>
      <c r="E51" s="11">
        <v>203</v>
      </c>
      <c r="F51" s="9" t="s">
        <v>49</v>
      </c>
      <c r="G51" s="12" t="s">
        <v>166</v>
      </c>
      <c r="H51" s="6" t="s">
        <v>23</v>
      </c>
      <c r="I51" s="8" t="s">
        <v>26</v>
      </c>
      <c r="J51" s="8" t="s">
        <v>148</v>
      </c>
      <c r="K51" s="13" t="s">
        <v>165</v>
      </c>
      <c r="L51" s="2"/>
      <c r="M51" s="2"/>
      <c r="N51" s="7">
        <f>N52</f>
        <v>80</v>
      </c>
      <c r="O51" s="7">
        <f>O52</f>
        <v>0</v>
      </c>
      <c r="P51" s="7">
        <f t="shared" si="1"/>
        <v>80</v>
      </c>
    </row>
    <row r="52" spans="2:16" ht="30.75" x14ac:dyDescent="0.25">
      <c r="B52" s="55" t="s">
        <v>185</v>
      </c>
      <c r="C52" s="55">
        <v>1</v>
      </c>
      <c r="D52" s="11">
        <v>100</v>
      </c>
      <c r="E52" s="11">
        <v>104</v>
      </c>
      <c r="F52" s="9" t="s">
        <v>67</v>
      </c>
      <c r="G52" s="12" t="s">
        <v>161</v>
      </c>
      <c r="H52" s="6" t="s">
        <v>23</v>
      </c>
      <c r="I52" s="56" t="s">
        <v>26</v>
      </c>
      <c r="J52" s="56" t="s">
        <v>148</v>
      </c>
      <c r="K52" s="55" t="s">
        <v>160</v>
      </c>
      <c r="L52" s="2"/>
      <c r="M52" s="2"/>
      <c r="N52" s="7">
        <v>80</v>
      </c>
      <c r="O52" s="7"/>
      <c r="P52" s="7">
        <f t="shared" si="1"/>
        <v>80</v>
      </c>
    </row>
    <row r="53" spans="2:16" ht="31.5" x14ac:dyDescent="0.25">
      <c r="B53" s="14" t="s">
        <v>48</v>
      </c>
      <c r="C53" s="86"/>
      <c r="D53" s="86"/>
      <c r="E53" s="86"/>
      <c r="F53" s="86"/>
      <c r="G53" s="15" t="s">
        <v>47</v>
      </c>
      <c r="H53" s="14" t="s">
        <v>26</v>
      </c>
      <c r="I53" s="14" t="s">
        <v>92</v>
      </c>
      <c r="J53" s="14" t="s">
        <v>92</v>
      </c>
      <c r="K53" s="16" t="s">
        <v>92</v>
      </c>
      <c r="L53" s="2"/>
      <c r="M53" s="2"/>
      <c r="N53" s="5">
        <f>N54+N58</f>
        <v>109.5707</v>
      </c>
      <c r="O53" s="5">
        <f>O54+O58</f>
        <v>0</v>
      </c>
      <c r="P53" s="5">
        <f t="shared" si="1"/>
        <v>109.5707</v>
      </c>
    </row>
    <row r="54" spans="2:16" ht="45.75" x14ac:dyDescent="0.25">
      <c r="B54" s="33" t="s">
        <v>46</v>
      </c>
      <c r="C54" s="90"/>
      <c r="D54" s="90"/>
      <c r="E54" s="90"/>
      <c r="F54" s="90"/>
      <c r="G54" s="34" t="s">
        <v>44</v>
      </c>
      <c r="H54" s="33" t="s">
        <v>26</v>
      </c>
      <c r="I54" s="33" t="s">
        <v>28</v>
      </c>
      <c r="J54" s="33" t="s">
        <v>92</v>
      </c>
      <c r="K54" s="35" t="s">
        <v>92</v>
      </c>
      <c r="L54" s="2"/>
      <c r="M54" s="2"/>
      <c r="N54" s="36">
        <f t="shared" ref="N54:O54" si="10">N55</f>
        <v>90</v>
      </c>
      <c r="O54" s="36">
        <f t="shared" si="10"/>
        <v>0</v>
      </c>
      <c r="P54" s="36">
        <f t="shared" si="1"/>
        <v>90</v>
      </c>
    </row>
    <row r="55" spans="2:16" ht="45.75" x14ac:dyDescent="0.25">
      <c r="B55" s="10" t="s">
        <v>45</v>
      </c>
      <c r="C55" s="10">
        <v>1</v>
      </c>
      <c r="D55" s="11">
        <v>300</v>
      </c>
      <c r="E55" s="11">
        <v>309</v>
      </c>
      <c r="F55" s="9" t="s">
        <v>43</v>
      </c>
      <c r="G55" s="12" t="s">
        <v>102</v>
      </c>
      <c r="H55" s="10" t="s">
        <v>26</v>
      </c>
      <c r="I55" s="10" t="s">
        <v>28</v>
      </c>
      <c r="J55" s="10" t="s">
        <v>103</v>
      </c>
      <c r="K55" s="10"/>
      <c r="L55" s="2"/>
      <c r="M55" s="2"/>
      <c r="N55" s="7">
        <f>N57</f>
        <v>90</v>
      </c>
      <c r="O55" s="7">
        <f>O57</f>
        <v>0</v>
      </c>
      <c r="P55" s="7">
        <f t="shared" si="1"/>
        <v>90</v>
      </c>
    </row>
    <row r="56" spans="2:16" ht="30.75" x14ac:dyDescent="0.25">
      <c r="B56" s="63" t="s">
        <v>104</v>
      </c>
      <c r="C56" s="63">
        <v>1</v>
      </c>
      <c r="D56" s="11">
        <v>300</v>
      </c>
      <c r="E56" s="11">
        <v>309</v>
      </c>
      <c r="F56" s="9" t="s">
        <v>43</v>
      </c>
      <c r="G56" s="12" t="s">
        <v>169</v>
      </c>
      <c r="H56" s="63" t="s">
        <v>26</v>
      </c>
      <c r="I56" s="63" t="s">
        <v>28</v>
      </c>
      <c r="J56" s="63" t="s">
        <v>103</v>
      </c>
      <c r="K56" s="63" t="s">
        <v>168</v>
      </c>
      <c r="L56" s="2"/>
      <c r="M56" s="2"/>
      <c r="N56" s="7">
        <f>N57</f>
        <v>90</v>
      </c>
      <c r="O56" s="7">
        <f>O57</f>
        <v>0</v>
      </c>
      <c r="P56" s="7">
        <f t="shared" si="1"/>
        <v>90</v>
      </c>
    </row>
    <row r="57" spans="2:16" ht="30.75" x14ac:dyDescent="0.25">
      <c r="B57" s="10" t="s">
        <v>186</v>
      </c>
      <c r="C57" s="10">
        <v>1</v>
      </c>
      <c r="D57" s="11">
        <v>300</v>
      </c>
      <c r="E57" s="11">
        <v>309</v>
      </c>
      <c r="F57" s="9" t="s">
        <v>43</v>
      </c>
      <c r="G57" s="12" t="s">
        <v>177</v>
      </c>
      <c r="H57" s="10" t="s">
        <v>26</v>
      </c>
      <c r="I57" s="10" t="s">
        <v>28</v>
      </c>
      <c r="J57" s="10" t="s">
        <v>103</v>
      </c>
      <c r="K57" s="10" t="s">
        <v>167</v>
      </c>
      <c r="L57" s="2"/>
      <c r="M57" s="2"/>
      <c r="N57" s="7">
        <v>90</v>
      </c>
      <c r="O57" s="7"/>
      <c r="P57" s="7">
        <f t="shared" si="1"/>
        <v>90</v>
      </c>
    </row>
    <row r="58" spans="2:16" ht="30.75" x14ac:dyDescent="0.25">
      <c r="B58" s="33" t="s">
        <v>105</v>
      </c>
      <c r="C58" s="90"/>
      <c r="D58" s="90"/>
      <c r="E58" s="90"/>
      <c r="F58" s="90"/>
      <c r="G58" s="34" t="s">
        <v>106</v>
      </c>
      <c r="H58" s="33" t="s">
        <v>26</v>
      </c>
      <c r="I58" s="33" t="s">
        <v>107</v>
      </c>
      <c r="J58" s="33" t="s">
        <v>92</v>
      </c>
      <c r="K58" s="35" t="s">
        <v>92</v>
      </c>
      <c r="L58" s="2"/>
      <c r="M58" s="2"/>
      <c r="N58" s="36">
        <f>N59+N62+N65</f>
        <v>19.570699999999999</v>
      </c>
      <c r="O58" s="36">
        <f t="shared" ref="O58:P58" si="11">O59+O62+O65</f>
        <v>0</v>
      </c>
      <c r="P58" s="36">
        <f t="shared" si="11"/>
        <v>19.570699999999999</v>
      </c>
    </row>
    <row r="59" spans="2:16" ht="90.75" x14ac:dyDescent="0.25">
      <c r="B59" s="10" t="s">
        <v>108</v>
      </c>
      <c r="C59" s="10">
        <v>1</v>
      </c>
      <c r="D59" s="11">
        <v>300</v>
      </c>
      <c r="E59" s="11">
        <v>309</v>
      </c>
      <c r="F59" s="9" t="s">
        <v>43</v>
      </c>
      <c r="G59" s="12" t="s">
        <v>145</v>
      </c>
      <c r="H59" s="10" t="s">
        <v>26</v>
      </c>
      <c r="I59" s="10" t="s">
        <v>107</v>
      </c>
      <c r="J59" s="10" t="s">
        <v>153</v>
      </c>
      <c r="K59" s="10"/>
      <c r="L59" s="2"/>
      <c r="M59" s="2"/>
      <c r="N59" s="7">
        <f>N61</f>
        <v>10</v>
      </c>
      <c r="O59" s="7">
        <f>O61</f>
        <v>0</v>
      </c>
      <c r="P59" s="7">
        <f t="shared" si="1"/>
        <v>10</v>
      </c>
    </row>
    <row r="60" spans="2:16" ht="30.75" x14ac:dyDescent="0.25">
      <c r="B60" s="63" t="s">
        <v>109</v>
      </c>
      <c r="C60" s="63">
        <v>1</v>
      </c>
      <c r="D60" s="11">
        <v>300</v>
      </c>
      <c r="E60" s="11">
        <v>309</v>
      </c>
      <c r="F60" s="9" t="s">
        <v>43</v>
      </c>
      <c r="G60" s="12" t="s">
        <v>169</v>
      </c>
      <c r="H60" s="63" t="s">
        <v>26</v>
      </c>
      <c r="I60" s="63" t="s">
        <v>107</v>
      </c>
      <c r="J60" s="63" t="s">
        <v>153</v>
      </c>
      <c r="K60" s="63" t="s">
        <v>168</v>
      </c>
      <c r="L60" s="2"/>
      <c r="M60" s="2"/>
      <c r="N60" s="7">
        <f>N61</f>
        <v>10</v>
      </c>
      <c r="O60" s="7">
        <f>O61</f>
        <v>0</v>
      </c>
      <c r="P60" s="7">
        <f t="shared" si="1"/>
        <v>10</v>
      </c>
    </row>
    <row r="61" spans="2:16" ht="30.75" x14ac:dyDescent="0.25">
      <c r="B61" s="10" t="s">
        <v>187</v>
      </c>
      <c r="C61" s="10">
        <v>1</v>
      </c>
      <c r="D61" s="11">
        <v>300</v>
      </c>
      <c r="E61" s="11">
        <v>309</v>
      </c>
      <c r="F61" s="9" t="s">
        <v>43</v>
      </c>
      <c r="G61" s="12" t="s">
        <v>177</v>
      </c>
      <c r="H61" s="10" t="s">
        <v>26</v>
      </c>
      <c r="I61" s="10" t="s">
        <v>107</v>
      </c>
      <c r="J61" s="59" t="s">
        <v>153</v>
      </c>
      <c r="K61" s="10" t="s">
        <v>167</v>
      </c>
      <c r="L61" s="2"/>
      <c r="M61" s="2"/>
      <c r="N61" s="7">
        <v>10</v>
      </c>
      <c r="O61" s="7"/>
      <c r="P61" s="7">
        <f t="shared" si="1"/>
        <v>10</v>
      </c>
    </row>
    <row r="62" spans="2:16" ht="60.75" x14ac:dyDescent="0.25">
      <c r="B62" s="72" t="s">
        <v>209</v>
      </c>
      <c r="C62" s="72">
        <v>1</v>
      </c>
      <c r="D62" s="11">
        <v>300</v>
      </c>
      <c r="E62" s="11">
        <v>309</v>
      </c>
      <c r="F62" s="9" t="s">
        <v>43</v>
      </c>
      <c r="G62" s="12" t="s">
        <v>243</v>
      </c>
      <c r="H62" s="72" t="s">
        <v>26</v>
      </c>
      <c r="I62" s="72" t="s">
        <v>107</v>
      </c>
      <c r="J62" s="72" t="s">
        <v>208</v>
      </c>
      <c r="K62" s="72"/>
      <c r="L62" s="2"/>
      <c r="M62" s="2"/>
      <c r="N62" s="7">
        <f>N64</f>
        <v>6.7045000000000003</v>
      </c>
      <c r="O62" s="7">
        <f>O64</f>
        <v>0</v>
      </c>
      <c r="P62" s="7">
        <f t="shared" ref="P62:P64" si="12">N62+O62</f>
        <v>6.7045000000000003</v>
      </c>
    </row>
    <row r="63" spans="2:16" ht="30.75" x14ac:dyDescent="0.25">
      <c r="B63" s="72" t="s">
        <v>210</v>
      </c>
      <c r="C63" s="72">
        <v>1</v>
      </c>
      <c r="D63" s="11">
        <v>300</v>
      </c>
      <c r="E63" s="11">
        <v>309</v>
      </c>
      <c r="F63" s="9" t="s">
        <v>43</v>
      </c>
      <c r="G63" s="12" t="s">
        <v>169</v>
      </c>
      <c r="H63" s="72" t="s">
        <v>26</v>
      </c>
      <c r="I63" s="72" t="s">
        <v>107</v>
      </c>
      <c r="J63" s="72" t="s">
        <v>208</v>
      </c>
      <c r="K63" s="72" t="s">
        <v>165</v>
      </c>
      <c r="L63" s="2"/>
      <c r="M63" s="2"/>
      <c r="N63" s="7">
        <f>N64</f>
        <v>6.7045000000000003</v>
      </c>
      <c r="O63" s="7">
        <f>O64</f>
        <v>0</v>
      </c>
      <c r="P63" s="7">
        <f t="shared" si="12"/>
        <v>6.7045000000000003</v>
      </c>
    </row>
    <row r="64" spans="2:16" ht="30.75" x14ac:dyDescent="0.25">
      <c r="B64" s="72" t="s">
        <v>211</v>
      </c>
      <c r="C64" s="72">
        <v>1</v>
      </c>
      <c r="D64" s="11">
        <v>300</v>
      </c>
      <c r="E64" s="11">
        <v>309</v>
      </c>
      <c r="F64" s="9" t="s">
        <v>43</v>
      </c>
      <c r="G64" s="12" t="s">
        <v>177</v>
      </c>
      <c r="H64" s="72" t="s">
        <v>26</v>
      </c>
      <c r="I64" s="72" t="s">
        <v>107</v>
      </c>
      <c r="J64" s="72" t="s">
        <v>208</v>
      </c>
      <c r="K64" s="72" t="s">
        <v>160</v>
      </c>
      <c r="L64" s="2"/>
      <c r="M64" s="2"/>
      <c r="N64" s="7">
        <v>6.7045000000000003</v>
      </c>
      <c r="O64" s="7"/>
      <c r="P64" s="7">
        <f t="shared" si="12"/>
        <v>6.7045000000000003</v>
      </c>
    </row>
    <row r="65" spans="2:16" ht="60.75" x14ac:dyDescent="0.25">
      <c r="B65" s="78" t="s">
        <v>239</v>
      </c>
      <c r="C65" s="78">
        <v>1</v>
      </c>
      <c r="D65" s="11">
        <v>300</v>
      </c>
      <c r="E65" s="11">
        <v>309</v>
      </c>
      <c r="F65" s="9" t="s">
        <v>43</v>
      </c>
      <c r="G65" s="12" t="s">
        <v>244</v>
      </c>
      <c r="H65" s="78" t="s">
        <v>26</v>
      </c>
      <c r="I65" s="78" t="s">
        <v>107</v>
      </c>
      <c r="J65" s="78" t="s">
        <v>242</v>
      </c>
      <c r="K65" s="78"/>
      <c r="L65" s="2"/>
      <c r="M65" s="2"/>
      <c r="N65" s="7">
        <f>N67</f>
        <v>2.8662000000000001</v>
      </c>
      <c r="O65" s="7">
        <f>O67</f>
        <v>0</v>
      </c>
      <c r="P65" s="7">
        <f t="shared" ref="P65:P67" si="13">N65+O65</f>
        <v>2.8662000000000001</v>
      </c>
    </row>
    <row r="66" spans="2:16" ht="30.75" x14ac:dyDescent="0.25">
      <c r="B66" s="78" t="s">
        <v>240</v>
      </c>
      <c r="C66" s="78">
        <v>1</v>
      </c>
      <c r="D66" s="11">
        <v>300</v>
      </c>
      <c r="E66" s="11">
        <v>309</v>
      </c>
      <c r="F66" s="9" t="s">
        <v>43</v>
      </c>
      <c r="G66" s="12" t="s">
        <v>169</v>
      </c>
      <c r="H66" s="78" t="s">
        <v>26</v>
      </c>
      <c r="I66" s="78" t="s">
        <v>107</v>
      </c>
      <c r="J66" s="78" t="s">
        <v>242</v>
      </c>
      <c r="K66" s="78" t="s">
        <v>165</v>
      </c>
      <c r="L66" s="2"/>
      <c r="M66" s="2"/>
      <c r="N66" s="7">
        <f>N67</f>
        <v>2.8662000000000001</v>
      </c>
      <c r="O66" s="7">
        <f>O67</f>
        <v>0</v>
      </c>
      <c r="P66" s="7">
        <f t="shared" si="13"/>
        <v>2.8662000000000001</v>
      </c>
    </row>
    <row r="67" spans="2:16" ht="30.75" x14ac:dyDescent="0.25">
      <c r="B67" s="78" t="s">
        <v>241</v>
      </c>
      <c r="C67" s="78">
        <v>1</v>
      </c>
      <c r="D67" s="11">
        <v>300</v>
      </c>
      <c r="E67" s="11">
        <v>309</v>
      </c>
      <c r="F67" s="9" t="s">
        <v>43</v>
      </c>
      <c r="G67" s="12" t="s">
        <v>177</v>
      </c>
      <c r="H67" s="78" t="s">
        <v>26</v>
      </c>
      <c r="I67" s="78" t="s">
        <v>107</v>
      </c>
      <c r="J67" s="78" t="s">
        <v>242</v>
      </c>
      <c r="K67" s="78" t="s">
        <v>160</v>
      </c>
      <c r="L67" s="2"/>
      <c r="M67" s="2"/>
      <c r="N67" s="7">
        <v>2.8662000000000001</v>
      </c>
      <c r="O67" s="7"/>
      <c r="P67" s="7">
        <f t="shared" si="13"/>
        <v>2.8662000000000001</v>
      </c>
    </row>
    <row r="68" spans="2:16" x14ac:dyDescent="0.25">
      <c r="B68" s="79" t="s">
        <v>42</v>
      </c>
      <c r="C68" s="97"/>
      <c r="D68" s="98"/>
      <c r="E68" s="98"/>
      <c r="F68" s="99"/>
      <c r="G68" s="15" t="s">
        <v>41</v>
      </c>
      <c r="H68" s="79" t="s">
        <v>24</v>
      </c>
      <c r="I68" s="79" t="s">
        <v>92</v>
      </c>
      <c r="J68" s="79" t="s">
        <v>92</v>
      </c>
      <c r="K68" s="16" t="s">
        <v>92</v>
      </c>
      <c r="L68" s="2"/>
      <c r="M68" s="2"/>
      <c r="N68" s="5">
        <f>N69</f>
        <v>3017.4</v>
      </c>
      <c r="O68" s="5">
        <f>O69</f>
        <v>42.590359999999997</v>
      </c>
      <c r="P68" s="5">
        <f t="shared" si="1"/>
        <v>3059.9903600000002</v>
      </c>
    </row>
    <row r="69" spans="2:16" x14ac:dyDescent="0.25">
      <c r="B69" s="80" t="s">
        <v>40</v>
      </c>
      <c r="C69" s="94"/>
      <c r="D69" s="95"/>
      <c r="E69" s="95"/>
      <c r="F69" s="96"/>
      <c r="G69" s="34" t="s">
        <v>110</v>
      </c>
      <c r="H69" s="80" t="s">
        <v>24</v>
      </c>
      <c r="I69" s="80" t="s">
        <v>28</v>
      </c>
      <c r="J69" s="80" t="s">
        <v>92</v>
      </c>
      <c r="K69" s="35" t="s">
        <v>92</v>
      </c>
      <c r="L69" s="2"/>
      <c r="M69" s="2"/>
      <c r="N69" s="36">
        <f>N70+N73+N76+N79</f>
        <v>3017.4</v>
      </c>
      <c r="O69" s="36">
        <f t="shared" ref="O69:P69" si="14">O70+O73+O76+O79</f>
        <v>42.590359999999997</v>
      </c>
      <c r="P69" s="36">
        <f t="shared" si="14"/>
        <v>3059.9903599999998</v>
      </c>
    </row>
    <row r="70" spans="2:16" ht="45" customHeight="1" x14ac:dyDescent="0.25">
      <c r="B70" s="78" t="s">
        <v>39</v>
      </c>
      <c r="C70" s="87"/>
      <c r="D70" s="88"/>
      <c r="E70" s="88"/>
      <c r="F70" s="89"/>
      <c r="G70" s="17" t="s">
        <v>159</v>
      </c>
      <c r="H70" s="78" t="s">
        <v>24</v>
      </c>
      <c r="I70" s="78" t="s">
        <v>28</v>
      </c>
      <c r="J70" s="78" t="s">
        <v>158</v>
      </c>
      <c r="K70" s="78"/>
      <c r="L70" s="2"/>
      <c r="M70" s="2"/>
      <c r="N70" s="7">
        <f>N71</f>
        <v>450</v>
      </c>
      <c r="O70" s="7">
        <f>O71</f>
        <v>42.590359999999997</v>
      </c>
      <c r="P70" s="7">
        <f t="shared" si="1"/>
        <v>492.59035999999998</v>
      </c>
    </row>
    <row r="71" spans="2:16" ht="30.75" x14ac:dyDescent="0.25">
      <c r="B71" s="76" t="s">
        <v>111</v>
      </c>
      <c r="C71" s="82"/>
      <c r="D71" s="82"/>
      <c r="E71" s="82"/>
      <c r="F71" s="82"/>
      <c r="G71" s="12" t="s">
        <v>169</v>
      </c>
      <c r="H71" s="63" t="s">
        <v>24</v>
      </c>
      <c r="I71" s="63" t="s">
        <v>28</v>
      </c>
      <c r="J71" s="63" t="s">
        <v>158</v>
      </c>
      <c r="K71" s="63" t="s">
        <v>168</v>
      </c>
      <c r="L71" s="2"/>
      <c r="M71" s="2"/>
      <c r="N71" s="7">
        <f>N72</f>
        <v>450</v>
      </c>
      <c r="O71" s="7">
        <f>O72</f>
        <v>42.590359999999997</v>
      </c>
      <c r="P71" s="7">
        <f t="shared" si="1"/>
        <v>492.59035999999998</v>
      </c>
    </row>
    <row r="72" spans="2:16" ht="30.75" x14ac:dyDescent="0.25">
      <c r="B72" s="76" t="s">
        <v>188</v>
      </c>
      <c r="C72" s="82"/>
      <c r="D72" s="82"/>
      <c r="E72" s="82"/>
      <c r="F72" s="82"/>
      <c r="G72" s="12" t="s">
        <v>177</v>
      </c>
      <c r="H72" s="10" t="s">
        <v>24</v>
      </c>
      <c r="I72" s="10" t="s">
        <v>28</v>
      </c>
      <c r="J72" s="10" t="s">
        <v>158</v>
      </c>
      <c r="K72" s="10" t="s">
        <v>167</v>
      </c>
      <c r="L72" s="2"/>
      <c r="M72" s="2"/>
      <c r="N72" s="7">
        <v>450</v>
      </c>
      <c r="O72" s="7">
        <v>42.590359999999997</v>
      </c>
      <c r="P72" s="7">
        <f t="shared" si="1"/>
        <v>492.59035999999998</v>
      </c>
    </row>
    <row r="73" spans="2:16" ht="33" customHeight="1" x14ac:dyDescent="0.25">
      <c r="B73" s="76" t="s">
        <v>38</v>
      </c>
      <c r="C73" s="82"/>
      <c r="D73" s="82"/>
      <c r="E73" s="82"/>
      <c r="F73" s="82"/>
      <c r="G73" s="17" t="s">
        <v>232</v>
      </c>
      <c r="H73" s="76" t="s">
        <v>24</v>
      </c>
      <c r="I73" s="76" t="s">
        <v>28</v>
      </c>
      <c r="J73" s="76" t="s">
        <v>224</v>
      </c>
      <c r="K73" s="76"/>
      <c r="L73" s="2"/>
      <c r="M73" s="2"/>
      <c r="N73" s="7">
        <f>N74</f>
        <v>100</v>
      </c>
      <c r="O73" s="7">
        <f>O74</f>
        <v>0</v>
      </c>
      <c r="P73" s="7">
        <f t="shared" ref="P73:P75" si="15">N73+O73</f>
        <v>100</v>
      </c>
    </row>
    <row r="74" spans="2:16" ht="30.75" x14ac:dyDescent="0.25">
      <c r="B74" s="76" t="s">
        <v>114</v>
      </c>
      <c r="C74" s="82"/>
      <c r="D74" s="82"/>
      <c r="E74" s="82"/>
      <c r="F74" s="82"/>
      <c r="G74" s="12" t="s">
        <v>169</v>
      </c>
      <c r="H74" s="76" t="s">
        <v>24</v>
      </c>
      <c r="I74" s="76" t="s">
        <v>28</v>
      </c>
      <c r="J74" s="76" t="s">
        <v>224</v>
      </c>
      <c r="K74" s="76" t="s">
        <v>168</v>
      </c>
      <c r="L74" s="2"/>
      <c r="M74" s="2"/>
      <c r="N74" s="7">
        <f>N75</f>
        <v>100</v>
      </c>
      <c r="O74" s="7">
        <f>O75</f>
        <v>0</v>
      </c>
      <c r="P74" s="7">
        <f t="shared" si="15"/>
        <v>100</v>
      </c>
    </row>
    <row r="75" spans="2:16" ht="30.75" x14ac:dyDescent="0.25">
      <c r="B75" s="76" t="s">
        <v>189</v>
      </c>
      <c r="C75" s="82"/>
      <c r="D75" s="82"/>
      <c r="E75" s="82"/>
      <c r="F75" s="82"/>
      <c r="G75" s="12" t="s">
        <v>177</v>
      </c>
      <c r="H75" s="76" t="s">
        <v>24</v>
      </c>
      <c r="I75" s="76" t="s">
        <v>28</v>
      </c>
      <c r="J75" s="76" t="s">
        <v>224</v>
      </c>
      <c r="K75" s="76" t="s">
        <v>167</v>
      </c>
      <c r="L75" s="2"/>
      <c r="M75" s="2"/>
      <c r="N75" s="7">
        <v>100</v>
      </c>
      <c r="O75" s="7"/>
      <c r="P75" s="7">
        <f t="shared" si="15"/>
        <v>100</v>
      </c>
    </row>
    <row r="76" spans="2:16" ht="45.75" x14ac:dyDescent="0.25">
      <c r="B76" s="76" t="s">
        <v>37</v>
      </c>
      <c r="C76" s="10">
        <v>1</v>
      </c>
      <c r="D76" s="11">
        <v>400</v>
      </c>
      <c r="E76" s="11">
        <v>409</v>
      </c>
      <c r="F76" s="9" t="s">
        <v>36</v>
      </c>
      <c r="G76" s="17" t="s">
        <v>157</v>
      </c>
      <c r="H76" s="10" t="s">
        <v>24</v>
      </c>
      <c r="I76" s="10" t="s">
        <v>28</v>
      </c>
      <c r="J76" s="58" t="s">
        <v>152</v>
      </c>
      <c r="K76" s="10"/>
      <c r="L76" s="2"/>
      <c r="M76" s="2"/>
      <c r="N76" s="7">
        <f>N77</f>
        <v>123.4</v>
      </c>
      <c r="O76" s="7">
        <f>O77</f>
        <v>0</v>
      </c>
      <c r="P76" s="7">
        <f t="shared" si="1"/>
        <v>123.4</v>
      </c>
    </row>
    <row r="77" spans="2:16" ht="30.75" x14ac:dyDescent="0.25">
      <c r="B77" s="76" t="s">
        <v>115</v>
      </c>
      <c r="C77" s="82"/>
      <c r="D77" s="82"/>
      <c r="E77" s="82"/>
      <c r="F77" s="82"/>
      <c r="G77" s="12" t="s">
        <v>169</v>
      </c>
      <c r="H77" s="63" t="s">
        <v>24</v>
      </c>
      <c r="I77" s="63" t="s">
        <v>28</v>
      </c>
      <c r="J77" s="63" t="s">
        <v>152</v>
      </c>
      <c r="K77" s="63" t="s">
        <v>168</v>
      </c>
      <c r="L77" s="2"/>
      <c r="M77" s="2"/>
      <c r="N77" s="7">
        <f>N78</f>
        <v>123.4</v>
      </c>
      <c r="O77" s="7">
        <f>O78</f>
        <v>0</v>
      </c>
      <c r="P77" s="7">
        <f t="shared" si="1"/>
        <v>123.4</v>
      </c>
    </row>
    <row r="78" spans="2:16" ht="30.75" x14ac:dyDescent="0.25">
      <c r="B78" s="76" t="s">
        <v>190</v>
      </c>
      <c r="C78" s="82"/>
      <c r="D78" s="82"/>
      <c r="E78" s="82"/>
      <c r="F78" s="82"/>
      <c r="G78" s="12" t="s">
        <v>177</v>
      </c>
      <c r="H78" s="10" t="s">
        <v>24</v>
      </c>
      <c r="I78" s="10" t="s">
        <v>28</v>
      </c>
      <c r="J78" s="58" t="s">
        <v>152</v>
      </c>
      <c r="K78" s="10" t="s">
        <v>167</v>
      </c>
      <c r="L78" s="2"/>
      <c r="M78" s="2"/>
      <c r="N78" s="7">
        <v>123.4</v>
      </c>
      <c r="O78" s="7"/>
      <c r="P78" s="7">
        <f t="shared" si="1"/>
        <v>123.4</v>
      </c>
    </row>
    <row r="79" spans="2:16" ht="45.75" x14ac:dyDescent="0.25">
      <c r="B79" s="76" t="s">
        <v>228</v>
      </c>
      <c r="C79" s="10">
        <v>1</v>
      </c>
      <c r="D79" s="11">
        <v>400</v>
      </c>
      <c r="E79" s="11">
        <v>409</v>
      </c>
      <c r="F79" s="9" t="s">
        <v>36</v>
      </c>
      <c r="G79" s="17" t="s">
        <v>112</v>
      </c>
      <c r="H79" s="10" t="s">
        <v>24</v>
      </c>
      <c r="I79" s="10" t="s">
        <v>28</v>
      </c>
      <c r="J79" s="58" t="s">
        <v>113</v>
      </c>
      <c r="K79" s="10"/>
      <c r="L79" s="2"/>
      <c r="M79" s="2"/>
      <c r="N79" s="7">
        <f>N80</f>
        <v>2344</v>
      </c>
      <c r="O79" s="7">
        <f>O80</f>
        <v>0</v>
      </c>
      <c r="P79" s="7">
        <f t="shared" si="1"/>
        <v>2344</v>
      </c>
    </row>
    <row r="80" spans="2:16" ht="30.75" x14ac:dyDescent="0.25">
      <c r="B80" s="76" t="s">
        <v>229</v>
      </c>
      <c r="C80" s="82"/>
      <c r="D80" s="82"/>
      <c r="E80" s="82"/>
      <c r="F80" s="82"/>
      <c r="G80" s="12" t="s">
        <v>169</v>
      </c>
      <c r="H80" s="63" t="s">
        <v>24</v>
      </c>
      <c r="I80" s="63" t="s">
        <v>28</v>
      </c>
      <c r="J80" s="63" t="s">
        <v>113</v>
      </c>
      <c r="K80" s="63" t="s">
        <v>168</v>
      </c>
      <c r="L80" s="2"/>
      <c r="M80" s="2"/>
      <c r="N80" s="7">
        <f>N81</f>
        <v>2344</v>
      </c>
      <c r="O80" s="7">
        <f>O81</f>
        <v>0</v>
      </c>
      <c r="P80" s="7">
        <f t="shared" si="1"/>
        <v>2344</v>
      </c>
    </row>
    <row r="81" spans="2:16" ht="30.75" x14ac:dyDescent="0.25">
      <c r="B81" s="76" t="s">
        <v>230</v>
      </c>
      <c r="C81" s="82"/>
      <c r="D81" s="82"/>
      <c r="E81" s="82"/>
      <c r="F81" s="82"/>
      <c r="G81" s="12" t="s">
        <v>177</v>
      </c>
      <c r="H81" s="10" t="s">
        <v>24</v>
      </c>
      <c r="I81" s="10" t="s">
        <v>28</v>
      </c>
      <c r="J81" s="58" t="s">
        <v>113</v>
      </c>
      <c r="K81" s="10" t="s">
        <v>167</v>
      </c>
      <c r="L81" s="2"/>
      <c r="M81" s="2"/>
      <c r="N81" s="7">
        <v>2344</v>
      </c>
      <c r="O81" s="7"/>
      <c r="P81" s="7">
        <f t="shared" si="1"/>
        <v>2344</v>
      </c>
    </row>
    <row r="82" spans="2:16" x14ac:dyDescent="0.25">
      <c r="B82" s="14" t="s">
        <v>16</v>
      </c>
      <c r="C82" s="86"/>
      <c r="D82" s="86"/>
      <c r="E82" s="86"/>
      <c r="F82" s="86"/>
      <c r="G82" s="15" t="s">
        <v>15</v>
      </c>
      <c r="H82" s="14" t="s">
        <v>29</v>
      </c>
      <c r="I82" s="14" t="s">
        <v>92</v>
      </c>
      <c r="J82" s="14" t="s">
        <v>92</v>
      </c>
      <c r="K82" s="16" t="s">
        <v>92</v>
      </c>
      <c r="L82" s="2"/>
      <c r="M82" s="2"/>
      <c r="N82" s="5">
        <f>N83+N90</f>
        <v>2777.05</v>
      </c>
      <c r="O82" s="5">
        <f>O83+O90</f>
        <v>-351.99035999999995</v>
      </c>
      <c r="P82" s="5">
        <f t="shared" si="1"/>
        <v>2425.0596400000004</v>
      </c>
    </row>
    <row r="83" spans="2:16" x14ac:dyDescent="0.25">
      <c r="B83" s="33" t="s">
        <v>14</v>
      </c>
      <c r="C83" s="90"/>
      <c r="D83" s="90"/>
      <c r="E83" s="90"/>
      <c r="F83" s="90"/>
      <c r="G83" s="34" t="s">
        <v>13</v>
      </c>
      <c r="H83" s="33" t="s">
        <v>29</v>
      </c>
      <c r="I83" s="33" t="s">
        <v>22</v>
      </c>
      <c r="J83" s="33" t="s">
        <v>92</v>
      </c>
      <c r="K83" s="35" t="s">
        <v>92</v>
      </c>
      <c r="L83" s="2"/>
      <c r="M83" s="2"/>
      <c r="N83" s="36">
        <f>N84+N87</f>
        <v>777.4</v>
      </c>
      <c r="O83" s="36">
        <f>O84+O87</f>
        <v>-309.39999999999998</v>
      </c>
      <c r="P83" s="36">
        <f t="shared" si="1"/>
        <v>468</v>
      </c>
    </row>
    <row r="84" spans="2:16" ht="45.75" x14ac:dyDescent="0.25">
      <c r="B84" s="10" t="s">
        <v>12</v>
      </c>
      <c r="C84" s="10"/>
      <c r="D84" s="10"/>
      <c r="E84" s="10"/>
      <c r="F84" s="10"/>
      <c r="G84" s="12" t="s">
        <v>144</v>
      </c>
      <c r="H84" s="10" t="s">
        <v>29</v>
      </c>
      <c r="I84" s="10" t="s">
        <v>22</v>
      </c>
      <c r="J84" s="58" t="s">
        <v>151</v>
      </c>
      <c r="K84" s="10"/>
      <c r="L84" s="2"/>
      <c r="M84" s="2"/>
      <c r="N84" s="7">
        <f>N85</f>
        <v>309.39999999999998</v>
      </c>
      <c r="O84" s="7">
        <f>O85</f>
        <v>-309.39999999999998</v>
      </c>
      <c r="P84" s="7">
        <f t="shared" si="1"/>
        <v>0</v>
      </c>
    </row>
    <row r="85" spans="2:16" ht="30.75" x14ac:dyDescent="0.25">
      <c r="B85" s="63" t="s">
        <v>116</v>
      </c>
      <c r="C85" s="63"/>
      <c r="D85" s="63"/>
      <c r="E85" s="63"/>
      <c r="F85" s="63"/>
      <c r="G85" s="12" t="s">
        <v>169</v>
      </c>
      <c r="H85" s="63" t="s">
        <v>29</v>
      </c>
      <c r="I85" s="63" t="s">
        <v>22</v>
      </c>
      <c r="J85" s="63" t="s">
        <v>151</v>
      </c>
      <c r="K85" s="63" t="s">
        <v>168</v>
      </c>
      <c r="L85" s="2"/>
      <c r="M85" s="2"/>
      <c r="N85" s="7">
        <f>N86</f>
        <v>309.39999999999998</v>
      </c>
      <c r="O85" s="7">
        <f>O86</f>
        <v>-309.39999999999998</v>
      </c>
      <c r="P85" s="7">
        <f t="shared" si="1"/>
        <v>0</v>
      </c>
    </row>
    <row r="86" spans="2:16" ht="30.75" x14ac:dyDescent="0.25">
      <c r="B86" s="10" t="s">
        <v>191</v>
      </c>
      <c r="C86" s="10"/>
      <c r="D86" s="10"/>
      <c r="E86" s="10"/>
      <c r="F86" s="10"/>
      <c r="G86" s="12" t="s">
        <v>177</v>
      </c>
      <c r="H86" s="10" t="s">
        <v>29</v>
      </c>
      <c r="I86" s="10" t="s">
        <v>22</v>
      </c>
      <c r="J86" s="58" t="s">
        <v>151</v>
      </c>
      <c r="K86" s="10" t="s">
        <v>167</v>
      </c>
      <c r="L86" s="2"/>
      <c r="M86" s="2"/>
      <c r="N86" s="7">
        <v>309.39999999999998</v>
      </c>
      <c r="O86" s="7">
        <v>-309.39999999999998</v>
      </c>
      <c r="P86" s="7">
        <f t="shared" si="1"/>
        <v>0</v>
      </c>
    </row>
    <row r="87" spans="2:16" ht="15.75" customHeight="1" x14ac:dyDescent="0.25">
      <c r="B87" s="10" t="s">
        <v>94</v>
      </c>
      <c r="C87" s="10"/>
      <c r="D87" s="10"/>
      <c r="E87" s="10"/>
      <c r="F87" s="10"/>
      <c r="G87" s="12" t="s">
        <v>117</v>
      </c>
      <c r="H87" s="10" t="s">
        <v>29</v>
      </c>
      <c r="I87" s="10" t="s">
        <v>22</v>
      </c>
      <c r="J87" s="10" t="s">
        <v>118</v>
      </c>
      <c r="K87" s="10"/>
      <c r="L87" s="2"/>
      <c r="M87" s="2"/>
      <c r="N87" s="7">
        <f>N88</f>
        <v>468</v>
      </c>
      <c r="O87" s="7">
        <f>O88</f>
        <v>0</v>
      </c>
      <c r="P87" s="7">
        <f t="shared" si="1"/>
        <v>468</v>
      </c>
    </row>
    <row r="88" spans="2:16" ht="30.75" x14ac:dyDescent="0.25">
      <c r="B88" s="63" t="s">
        <v>119</v>
      </c>
      <c r="C88" s="63"/>
      <c r="D88" s="63"/>
      <c r="E88" s="63"/>
      <c r="F88" s="63"/>
      <c r="G88" s="12" t="s">
        <v>169</v>
      </c>
      <c r="H88" s="63" t="s">
        <v>29</v>
      </c>
      <c r="I88" s="63" t="s">
        <v>22</v>
      </c>
      <c r="J88" s="63" t="s">
        <v>118</v>
      </c>
      <c r="K88" s="63" t="s">
        <v>168</v>
      </c>
      <c r="L88" s="2"/>
      <c r="M88" s="2"/>
      <c r="N88" s="7">
        <f>N89</f>
        <v>468</v>
      </c>
      <c r="O88" s="7">
        <f>O89</f>
        <v>0</v>
      </c>
      <c r="P88" s="7">
        <f t="shared" si="1"/>
        <v>468</v>
      </c>
    </row>
    <row r="89" spans="2:16" ht="30.75" x14ac:dyDescent="0.25">
      <c r="B89" s="10" t="s">
        <v>192</v>
      </c>
      <c r="C89" s="10"/>
      <c r="D89" s="10"/>
      <c r="E89" s="10"/>
      <c r="F89" s="10"/>
      <c r="G89" s="12" t="s">
        <v>177</v>
      </c>
      <c r="H89" s="10" t="s">
        <v>29</v>
      </c>
      <c r="I89" s="10" t="s">
        <v>22</v>
      </c>
      <c r="J89" s="10" t="s">
        <v>118</v>
      </c>
      <c r="K89" s="10" t="s">
        <v>167</v>
      </c>
      <c r="L89" s="2"/>
      <c r="M89" s="2"/>
      <c r="N89" s="7">
        <v>468</v>
      </c>
      <c r="O89" s="7"/>
      <c r="P89" s="7">
        <f t="shared" si="1"/>
        <v>468</v>
      </c>
    </row>
    <row r="90" spans="2:16" ht="15.75" customHeight="1" x14ac:dyDescent="0.25">
      <c r="B90" s="33" t="s">
        <v>11</v>
      </c>
      <c r="C90" s="33">
        <v>1</v>
      </c>
      <c r="D90" s="40">
        <v>500</v>
      </c>
      <c r="E90" s="40">
        <v>501</v>
      </c>
      <c r="F90" s="35" t="s">
        <v>8</v>
      </c>
      <c r="G90" s="34" t="s">
        <v>30</v>
      </c>
      <c r="H90" s="33" t="s">
        <v>29</v>
      </c>
      <c r="I90" s="33" t="s">
        <v>26</v>
      </c>
      <c r="J90" s="33"/>
      <c r="K90" s="33"/>
      <c r="L90" s="2"/>
      <c r="M90" s="2"/>
      <c r="N90" s="36">
        <f>N91+N94+N97+N100+N103</f>
        <v>1999.65</v>
      </c>
      <c r="O90" s="36">
        <f t="shared" ref="O90:P90" si="16">O91+O94+O97+O100+O103</f>
        <v>-42.590359999999997</v>
      </c>
      <c r="P90" s="36">
        <f t="shared" si="16"/>
        <v>1957.0596399999999</v>
      </c>
    </row>
    <row r="91" spans="2:16" ht="30.75" x14ac:dyDescent="0.25">
      <c r="B91" s="72" t="s">
        <v>10</v>
      </c>
      <c r="C91" s="82"/>
      <c r="D91" s="82"/>
      <c r="E91" s="82"/>
      <c r="F91" s="82"/>
      <c r="G91" s="12" t="s">
        <v>234</v>
      </c>
      <c r="H91" s="72" t="s">
        <v>29</v>
      </c>
      <c r="I91" s="72" t="s">
        <v>26</v>
      </c>
      <c r="J91" s="72" t="s">
        <v>224</v>
      </c>
      <c r="K91" s="72" t="s">
        <v>92</v>
      </c>
      <c r="L91" s="2"/>
      <c r="M91" s="2"/>
      <c r="N91" s="7">
        <f>N92</f>
        <v>60</v>
      </c>
      <c r="O91" s="7">
        <f>O92</f>
        <v>0</v>
      </c>
      <c r="P91" s="7">
        <f t="shared" ref="P91:P93" si="17">N91+O91</f>
        <v>60</v>
      </c>
    </row>
    <row r="92" spans="2:16" ht="30.75" x14ac:dyDescent="0.25">
      <c r="B92" s="72" t="s">
        <v>9</v>
      </c>
      <c r="C92" s="72">
        <v>1</v>
      </c>
      <c r="D92" s="11">
        <v>500</v>
      </c>
      <c r="E92" s="11">
        <v>502</v>
      </c>
      <c r="F92" s="9" t="s">
        <v>2</v>
      </c>
      <c r="G92" s="12" t="s">
        <v>169</v>
      </c>
      <c r="H92" s="72" t="s">
        <v>29</v>
      </c>
      <c r="I92" s="72" t="s">
        <v>26</v>
      </c>
      <c r="J92" s="72" t="s">
        <v>224</v>
      </c>
      <c r="K92" s="72" t="s">
        <v>168</v>
      </c>
      <c r="L92" s="2"/>
      <c r="M92" s="2"/>
      <c r="N92" s="7">
        <f>N93</f>
        <v>60</v>
      </c>
      <c r="O92" s="7">
        <f>O93</f>
        <v>0</v>
      </c>
      <c r="P92" s="7">
        <f t="shared" si="17"/>
        <v>60</v>
      </c>
    </row>
    <row r="93" spans="2:16" ht="30.75" x14ac:dyDescent="0.25">
      <c r="B93" s="72" t="s">
        <v>193</v>
      </c>
      <c r="C93" s="72">
        <v>1</v>
      </c>
      <c r="D93" s="11">
        <v>500</v>
      </c>
      <c r="E93" s="11">
        <v>502</v>
      </c>
      <c r="F93" s="9" t="s">
        <v>2</v>
      </c>
      <c r="G93" s="12" t="s">
        <v>177</v>
      </c>
      <c r="H93" s="72" t="s">
        <v>29</v>
      </c>
      <c r="I93" s="72" t="s">
        <v>26</v>
      </c>
      <c r="J93" s="72" t="s">
        <v>224</v>
      </c>
      <c r="K93" s="72" t="s">
        <v>167</v>
      </c>
      <c r="L93" s="2"/>
      <c r="M93" s="2"/>
      <c r="N93" s="7">
        <v>60</v>
      </c>
      <c r="O93" s="7"/>
      <c r="P93" s="7">
        <f t="shared" si="17"/>
        <v>60</v>
      </c>
    </row>
    <row r="94" spans="2:16" ht="92.25" customHeight="1" x14ac:dyDescent="0.25">
      <c r="B94" s="71" t="s">
        <v>7</v>
      </c>
      <c r="C94" s="71">
        <v>1</v>
      </c>
      <c r="D94" s="11">
        <v>500</v>
      </c>
      <c r="E94" s="11">
        <v>502</v>
      </c>
      <c r="F94" s="9" t="s">
        <v>3</v>
      </c>
      <c r="G94" s="12" t="s">
        <v>206</v>
      </c>
      <c r="H94" s="71" t="s">
        <v>29</v>
      </c>
      <c r="I94" s="71" t="s">
        <v>26</v>
      </c>
      <c r="J94" s="71" t="s">
        <v>205</v>
      </c>
      <c r="K94" s="9"/>
      <c r="L94" s="2"/>
      <c r="M94" s="2"/>
      <c r="N94" s="7">
        <f>N95</f>
        <v>955.3</v>
      </c>
      <c r="O94" s="7">
        <f>O95</f>
        <v>0</v>
      </c>
      <c r="P94" s="7">
        <f t="shared" ref="P94:P96" si="18">N94+O94</f>
        <v>955.3</v>
      </c>
    </row>
    <row r="95" spans="2:16" ht="30.75" x14ac:dyDescent="0.25">
      <c r="B95" s="71" t="s">
        <v>6</v>
      </c>
      <c r="C95" s="71">
        <v>1</v>
      </c>
      <c r="D95" s="11">
        <v>500</v>
      </c>
      <c r="E95" s="11">
        <v>502</v>
      </c>
      <c r="F95" s="9" t="s">
        <v>3</v>
      </c>
      <c r="G95" s="12" t="s">
        <v>169</v>
      </c>
      <c r="H95" s="71" t="s">
        <v>29</v>
      </c>
      <c r="I95" s="71" t="s">
        <v>26</v>
      </c>
      <c r="J95" s="71" t="s">
        <v>205</v>
      </c>
      <c r="K95" s="71" t="s">
        <v>168</v>
      </c>
      <c r="L95" s="2"/>
      <c r="M95" s="2"/>
      <c r="N95" s="7">
        <f>N96</f>
        <v>955.3</v>
      </c>
      <c r="O95" s="7">
        <f>O96</f>
        <v>0</v>
      </c>
      <c r="P95" s="7">
        <f t="shared" si="18"/>
        <v>955.3</v>
      </c>
    </row>
    <row r="96" spans="2:16" ht="30.75" x14ac:dyDescent="0.25">
      <c r="B96" s="71" t="s">
        <v>194</v>
      </c>
      <c r="C96" s="71">
        <v>1</v>
      </c>
      <c r="D96" s="11">
        <v>500</v>
      </c>
      <c r="E96" s="11">
        <v>502</v>
      </c>
      <c r="F96" s="9" t="s">
        <v>3</v>
      </c>
      <c r="G96" s="12" t="s">
        <v>177</v>
      </c>
      <c r="H96" s="71" t="s">
        <v>29</v>
      </c>
      <c r="I96" s="71" t="s">
        <v>26</v>
      </c>
      <c r="J96" s="71" t="s">
        <v>205</v>
      </c>
      <c r="K96" s="71" t="s">
        <v>167</v>
      </c>
      <c r="L96" s="2"/>
      <c r="M96" s="2"/>
      <c r="N96" s="7">
        <v>955.3</v>
      </c>
      <c r="O96" s="7"/>
      <c r="P96" s="7">
        <f t="shared" si="18"/>
        <v>955.3</v>
      </c>
    </row>
    <row r="97" spans="2:16" ht="15.75" customHeight="1" x14ac:dyDescent="0.25">
      <c r="B97" s="10" t="s">
        <v>5</v>
      </c>
      <c r="C97" s="10">
        <v>1</v>
      </c>
      <c r="D97" s="11">
        <v>500</v>
      </c>
      <c r="E97" s="11">
        <v>502</v>
      </c>
      <c r="F97" s="9" t="s">
        <v>3</v>
      </c>
      <c r="G97" s="12" t="s">
        <v>31</v>
      </c>
      <c r="H97" s="10" t="s">
        <v>29</v>
      </c>
      <c r="I97" s="10" t="s">
        <v>26</v>
      </c>
      <c r="J97" s="10" t="s">
        <v>120</v>
      </c>
      <c r="K97" s="9"/>
      <c r="L97" s="2"/>
      <c r="M97" s="2"/>
      <c r="N97" s="7">
        <f>N98</f>
        <v>540</v>
      </c>
      <c r="O97" s="7">
        <f>O98</f>
        <v>0</v>
      </c>
      <c r="P97" s="7">
        <f t="shared" ref="P97:P120" si="19">N97+O97</f>
        <v>540</v>
      </c>
    </row>
    <row r="98" spans="2:16" ht="30.75" x14ac:dyDescent="0.25">
      <c r="B98" s="63" t="s">
        <v>4</v>
      </c>
      <c r="C98" s="63">
        <v>1</v>
      </c>
      <c r="D98" s="11">
        <v>500</v>
      </c>
      <c r="E98" s="11">
        <v>502</v>
      </c>
      <c r="F98" s="9" t="s">
        <v>3</v>
      </c>
      <c r="G98" s="12" t="s">
        <v>169</v>
      </c>
      <c r="H98" s="63" t="s">
        <v>29</v>
      </c>
      <c r="I98" s="63" t="s">
        <v>26</v>
      </c>
      <c r="J98" s="63" t="s">
        <v>120</v>
      </c>
      <c r="K98" s="63" t="s">
        <v>168</v>
      </c>
      <c r="L98" s="2"/>
      <c r="M98" s="2"/>
      <c r="N98" s="7">
        <f>N99</f>
        <v>540</v>
      </c>
      <c r="O98" s="7">
        <f>O99</f>
        <v>0</v>
      </c>
      <c r="P98" s="7">
        <f t="shared" si="19"/>
        <v>540</v>
      </c>
    </row>
    <row r="99" spans="2:16" ht="30.75" x14ac:dyDescent="0.25">
      <c r="B99" s="10" t="s">
        <v>195</v>
      </c>
      <c r="C99" s="10">
        <v>1</v>
      </c>
      <c r="D99" s="11">
        <v>500</v>
      </c>
      <c r="E99" s="11">
        <v>502</v>
      </c>
      <c r="F99" s="9" t="s">
        <v>3</v>
      </c>
      <c r="G99" s="12" t="s">
        <v>177</v>
      </c>
      <c r="H99" s="10" t="s">
        <v>29</v>
      </c>
      <c r="I99" s="10" t="s">
        <v>26</v>
      </c>
      <c r="J99" s="10" t="s">
        <v>120</v>
      </c>
      <c r="K99" s="10" t="s">
        <v>167</v>
      </c>
      <c r="L99" s="2"/>
      <c r="M99" s="2"/>
      <c r="N99" s="7">
        <v>540</v>
      </c>
      <c r="O99" s="7"/>
      <c r="P99" s="7">
        <f t="shared" si="19"/>
        <v>540</v>
      </c>
    </row>
    <row r="100" spans="2:16" ht="15.75" customHeight="1" x14ac:dyDescent="0.25">
      <c r="B100" s="10" t="s">
        <v>202</v>
      </c>
      <c r="C100" s="82"/>
      <c r="D100" s="82"/>
      <c r="E100" s="82"/>
      <c r="F100" s="82"/>
      <c r="G100" s="12" t="s">
        <v>121</v>
      </c>
      <c r="H100" s="10" t="s">
        <v>29</v>
      </c>
      <c r="I100" s="10" t="s">
        <v>26</v>
      </c>
      <c r="J100" s="10" t="s">
        <v>122</v>
      </c>
      <c r="K100" s="10" t="s">
        <v>92</v>
      </c>
      <c r="L100" s="2"/>
      <c r="M100" s="2"/>
      <c r="N100" s="7">
        <f>N101</f>
        <v>160</v>
      </c>
      <c r="O100" s="7">
        <f>O101</f>
        <v>-42.590359999999997</v>
      </c>
      <c r="P100" s="7">
        <f t="shared" si="19"/>
        <v>117.40964</v>
      </c>
    </row>
    <row r="101" spans="2:16" ht="30.75" x14ac:dyDescent="0.25">
      <c r="B101" s="63" t="s">
        <v>203</v>
      </c>
      <c r="C101" s="63">
        <v>1</v>
      </c>
      <c r="D101" s="11">
        <v>500</v>
      </c>
      <c r="E101" s="11">
        <v>502</v>
      </c>
      <c r="F101" s="9" t="s">
        <v>2</v>
      </c>
      <c r="G101" s="12" t="s">
        <v>169</v>
      </c>
      <c r="H101" s="63" t="s">
        <v>29</v>
      </c>
      <c r="I101" s="63" t="s">
        <v>26</v>
      </c>
      <c r="J101" s="63" t="s">
        <v>122</v>
      </c>
      <c r="K101" s="63" t="s">
        <v>168</v>
      </c>
      <c r="L101" s="2"/>
      <c r="M101" s="2"/>
      <c r="N101" s="7">
        <f>N102</f>
        <v>160</v>
      </c>
      <c r="O101" s="7">
        <f>O102</f>
        <v>-42.590359999999997</v>
      </c>
      <c r="P101" s="7">
        <f t="shared" si="19"/>
        <v>117.40964</v>
      </c>
    </row>
    <row r="102" spans="2:16" ht="30.75" x14ac:dyDescent="0.25">
      <c r="B102" s="10" t="s">
        <v>204</v>
      </c>
      <c r="C102" s="10">
        <v>1</v>
      </c>
      <c r="D102" s="11">
        <v>500</v>
      </c>
      <c r="E102" s="11">
        <v>502</v>
      </c>
      <c r="F102" s="9" t="s">
        <v>2</v>
      </c>
      <c r="G102" s="12" t="s">
        <v>177</v>
      </c>
      <c r="H102" s="10" t="s">
        <v>29</v>
      </c>
      <c r="I102" s="10" t="s">
        <v>26</v>
      </c>
      <c r="J102" s="10" t="s">
        <v>122</v>
      </c>
      <c r="K102" s="10" t="s">
        <v>167</v>
      </c>
      <c r="L102" s="2"/>
      <c r="M102" s="2"/>
      <c r="N102" s="7">
        <v>160</v>
      </c>
      <c r="O102" s="7">
        <v>-42.590359999999997</v>
      </c>
      <c r="P102" s="7">
        <f t="shared" si="19"/>
        <v>117.40964</v>
      </c>
    </row>
    <row r="103" spans="2:16" ht="30.75" x14ac:dyDescent="0.25">
      <c r="B103" s="10" t="s">
        <v>221</v>
      </c>
      <c r="C103" s="82"/>
      <c r="D103" s="82"/>
      <c r="E103" s="82"/>
      <c r="F103" s="82"/>
      <c r="G103" s="12" t="s">
        <v>123</v>
      </c>
      <c r="H103" s="10" t="s">
        <v>29</v>
      </c>
      <c r="I103" s="10" t="s">
        <v>26</v>
      </c>
      <c r="J103" s="10" t="s">
        <v>124</v>
      </c>
      <c r="K103" s="10" t="s">
        <v>92</v>
      </c>
      <c r="L103" s="2"/>
      <c r="M103" s="2"/>
      <c r="N103" s="7">
        <f>N104</f>
        <v>284.35000000000002</v>
      </c>
      <c r="O103" s="7">
        <f>O104</f>
        <v>0</v>
      </c>
      <c r="P103" s="7">
        <f t="shared" si="19"/>
        <v>284.35000000000002</v>
      </c>
    </row>
    <row r="104" spans="2:16" ht="30.75" x14ac:dyDescent="0.25">
      <c r="B104" s="63" t="s">
        <v>222</v>
      </c>
      <c r="C104" s="63">
        <v>1</v>
      </c>
      <c r="D104" s="11">
        <v>500</v>
      </c>
      <c r="E104" s="11">
        <v>502</v>
      </c>
      <c r="F104" s="9" t="s">
        <v>2</v>
      </c>
      <c r="G104" s="12" t="s">
        <v>169</v>
      </c>
      <c r="H104" s="63" t="s">
        <v>29</v>
      </c>
      <c r="I104" s="63" t="s">
        <v>26</v>
      </c>
      <c r="J104" s="63" t="s">
        <v>124</v>
      </c>
      <c r="K104" s="63" t="s">
        <v>168</v>
      </c>
      <c r="L104" s="2"/>
      <c r="M104" s="2"/>
      <c r="N104" s="7">
        <f>N105</f>
        <v>284.35000000000002</v>
      </c>
      <c r="O104" s="7">
        <f>O105</f>
        <v>0</v>
      </c>
      <c r="P104" s="7">
        <f t="shared" si="19"/>
        <v>284.35000000000002</v>
      </c>
    </row>
    <row r="105" spans="2:16" ht="30.75" x14ac:dyDescent="0.25">
      <c r="B105" s="10" t="s">
        <v>223</v>
      </c>
      <c r="C105" s="10">
        <v>1</v>
      </c>
      <c r="D105" s="11">
        <v>500</v>
      </c>
      <c r="E105" s="11">
        <v>502</v>
      </c>
      <c r="F105" s="9" t="s">
        <v>2</v>
      </c>
      <c r="G105" s="12" t="s">
        <v>177</v>
      </c>
      <c r="H105" s="10" t="s">
        <v>29</v>
      </c>
      <c r="I105" s="10" t="s">
        <v>26</v>
      </c>
      <c r="J105" s="10" t="s">
        <v>124</v>
      </c>
      <c r="K105" s="10" t="s">
        <v>167</v>
      </c>
      <c r="L105" s="2"/>
      <c r="M105" s="2"/>
      <c r="N105" s="7">
        <v>284.35000000000002</v>
      </c>
      <c r="O105" s="7"/>
      <c r="P105" s="7">
        <f t="shared" si="19"/>
        <v>284.35000000000002</v>
      </c>
    </row>
    <row r="106" spans="2:16" x14ac:dyDescent="0.25">
      <c r="B106" s="74" t="s">
        <v>212</v>
      </c>
      <c r="C106" s="74"/>
      <c r="D106" s="74"/>
      <c r="E106" s="74"/>
      <c r="F106" s="74"/>
      <c r="G106" s="15" t="s">
        <v>220</v>
      </c>
      <c r="H106" s="3" t="s">
        <v>214</v>
      </c>
      <c r="I106" s="3" t="s">
        <v>92</v>
      </c>
      <c r="J106" s="3" t="s">
        <v>92</v>
      </c>
      <c r="K106" s="4" t="s">
        <v>92</v>
      </c>
      <c r="L106" s="2"/>
      <c r="M106" s="2"/>
      <c r="N106" s="5">
        <f t="shared" ref="N106:O107" si="20">N107</f>
        <v>180</v>
      </c>
      <c r="O106" s="5">
        <f t="shared" si="20"/>
        <v>0</v>
      </c>
      <c r="P106" s="36">
        <f t="shared" ref="P106:P110" si="21">N106+O106</f>
        <v>180</v>
      </c>
    </row>
    <row r="107" spans="2:16" ht="16.5" customHeight="1" x14ac:dyDescent="0.25">
      <c r="B107" s="75" t="s">
        <v>1</v>
      </c>
      <c r="C107" s="75">
        <v>1</v>
      </c>
      <c r="D107" s="40">
        <v>500</v>
      </c>
      <c r="E107" s="40">
        <v>501</v>
      </c>
      <c r="F107" s="35" t="s">
        <v>8</v>
      </c>
      <c r="G107" s="34" t="s">
        <v>213</v>
      </c>
      <c r="H107" s="75" t="s">
        <v>214</v>
      </c>
      <c r="I107" s="75" t="s">
        <v>29</v>
      </c>
      <c r="J107" s="75"/>
      <c r="K107" s="41"/>
      <c r="L107" s="2"/>
      <c r="M107" s="2"/>
      <c r="N107" s="36">
        <f t="shared" si="20"/>
        <v>180</v>
      </c>
      <c r="O107" s="36">
        <f t="shared" si="20"/>
        <v>0</v>
      </c>
      <c r="P107" s="5">
        <f t="shared" si="21"/>
        <v>180</v>
      </c>
    </row>
    <row r="108" spans="2:16" ht="46.5" customHeight="1" x14ac:dyDescent="0.25">
      <c r="B108" s="72" t="s">
        <v>0</v>
      </c>
      <c r="C108" s="72">
        <v>1</v>
      </c>
      <c r="D108" s="11">
        <v>100</v>
      </c>
      <c r="E108" s="11">
        <v>113</v>
      </c>
      <c r="F108" s="9" t="s">
        <v>56</v>
      </c>
      <c r="G108" s="17" t="s">
        <v>231</v>
      </c>
      <c r="H108" s="6" t="s">
        <v>214</v>
      </c>
      <c r="I108" s="72" t="s">
        <v>29</v>
      </c>
      <c r="J108" s="72" t="s">
        <v>215</v>
      </c>
      <c r="K108" s="72"/>
      <c r="L108" s="2"/>
      <c r="M108" s="2"/>
      <c r="N108" s="7">
        <f>N109</f>
        <v>180</v>
      </c>
      <c r="O108" s="7">
        <f>O109</f>
        <v>0</v>
      </c>
      <c r="P108" s="7">
        <f t="shared" si="21"/>
        <v>180</v>
      </c>
    </row>
    <row r="109" spans="2:16" ht="30.75" x14ac:dyDescent="0.25">
      <c r="B109" s="72" t="s">
        <v>131</v>
      </c>
      <c r="C109" s="72">
        <v>1</v>
      </c>
      <c r="D109" s="11">
        <v>100</v>
      </c>
      <c r="E109" s="11">
        <v>113</v>
      </c>
      <c r="F109" s="9" t="s">
        <v>56</v>
      </c>
      <c r="G109" s="12" t="s">
        <v>169</v>
      </c>
      <c r="H109" s="6" t="s">
        <v>214</v>
      </c>
      <c r="I109" s="72" t="s">
        <v>29</v>
      </c>
      <c r="J109" s="72" t="s">
        <v>215</v>
      </c>
      <c r="K109" s="72" t="s">
        <v>168</v>
      </c>
      <c r="L109" s="2"/>
      <c r="M109" s="2"/>
      <c r="N109" s="42">
        <f>N110</f>
        <v>180</v>
      </c>
      <c r="O109" s="42">
        <f>O110</f>
        <v>0</v>
      </c>
      <c r="P109" s="7">
        <f t="shared" si="21"/>
        <v>180</v>
      </c>
    </row>
    <row r="110" spans="2:16" ht="30.75" x14ac:dyDescent="0.25">
      <c r="B110" s="72" t="s">
        <v>196</v>
      </c>
      <c r="C110" s="72">
        <v>1</v>
      </c>
      <c r="D110" s="11">
        <v>100</v>
      </c>
      <c r="E110" s="11">
        <v>113</v>
      </c>
      <c r="F110" s="9" t="s">
        <v>56</v>
      </c>
      <c r="G110" s="12" t="s">
        <v>177</v>
      </c>
      <c r="H110" s="6" t="s">
        <v>214</v>
      </c>
      <c r="I110" s="72" t="s">
        <v>29</v>
      </c>
      <c r="J110" s="72" t="s">
        <v>215</v>
      </c>
      <c r="K110" s="72" t="s">
        <v>167</v>
      </c>
      <c r="L110" s="2"/>
      <c r="M110" s="2"/>
      <c r="N110" s="42">
        <v>180</v>
      </c>
      <c r="O110" s="42"/>
      <c r="P110" s="7">
        <f t="shared" si="21"/>
        <v>180</v>
      </c>
    </row>
    <row r="111" spans="2:16" x14ac:dyDescent="0.25">
      <c r="B111" s="14" t="s">
        <v>125</v>
      </c>
      <c r="C111" s="14"/>
      <c r="D111" s="14"/>
      <c r="E111" s="14"/>
      <c r="F111" s="14"/>
      <c r="G111" s="15" t="s">
        <v>126</v>
      </c>
      <c r="H111" s="3" t="s">
        <v>127</v>
      </c>
      <c r="I111" s="3" t="s">
        <v>92</v>
      </c>
      <c r="J111" s="3" t="s">
        <v>92</v>
      </c>
      <c r="K111" s="4" t="s">
        <v>92</v>
      </c>
      <c r="L111" s="2"/>
      <c r="M111" s="2"/>
      <c r="N111" s="5">
        <f t="shared" ref="N111:O112" si="22">N112</f>
        <v>50</v>
      </c>
      <c r="O111" s="5">
        <f t="shared" si="22"/>
        <v>40</v>
      </c>
      <c r="P111" s="36">
        <f t="shared" si="19"/>
        <v>90</v>
      </c>
    </row>
    <row r="112" spans="2:16" ht="16.5" customHeight="1" x14ac:dyDescent="0.25">
      <c r="B112" s="33" t="s">
        <v>132</v>
      </c>
      <c r="C112" s="33">
        <v>1</v>
      </c>
      <c r="D112" s="40">
        <v>500</v>
      </c>
      <c r="E112" s="40">
        <v>501</v>
      </c>
      <c r="F112" s="35" t="s">
        <v>8</v>
      </c>
      <c r="G112" s="34" t="s">
        <v>128</v>
      </c>
      <c r="H112" s="33" t="s">
        <v>127</v>
      </c>
      <c r="I112" s="33" t="s">
        <v>127</v>
      </c>
      <c r="J112" s="33"/>
      <c r="K112" s="41"/>
      <c r="L112" s="2"/>
      <c r="M112" s="2"/>
      <c r="N112" s="36">
        <f t="shared" si="22"/>
        <v>50</v>
      </c>
      <c r="O112" s="36">
        <f t="shared" si="22"/>
        <v>40</v>
      </c>
      <c r="P112" s="5">
        <f t="shared" si="19"/>
        <v>90</v>
      </c>
    </row>
    <row r="113" spans="2:18" ht="15.75" customHeight="1" x14ac:dyDescent="0.25">
      <c r="B113" s="10" t="s">
        <v>133</v>
      </c>
      <c r="C113" s="10">
        <v>1</v>
      </c>
      <c r="D113" s="11">
        <v>100</v>
      </c>
      <c r="E113" s="11">
        <v>113</v>
      </c>
      <c r="F113" s="9" t="s">
        <v>56</v>
      </c>
      <c r="G113" s="12" t="s">
        <v>129</v>
      </c>
      <c r="H113" s="6" t="s">
        <v>127</v>
      </c>
      <c r="I113" s="10" t="s">
        <v>127</v>
      </c>
      <c r="J113" s="10" t="s">
        <v>130</v>
      </c>
      <c r="K113" s="10"/>
      <c r="L113" s="2"/>
      <c r="M113" s="2"/>
      <c r="N113" s="7">
        <f>N114</f>
        <v>50</v>
      </c>
      <c r="O113" s="7">
        <f>O114</f>
        <v>40</v>
      </c>
      <c r="P113" s="7">
        <f t="shared" si="19"/>
        <v>90</v>
      </c>
    </row>
    <row r="114" spans="2:18" ht="30.75" x14ac:dyDescent="0.25">
      <c r="B114" s="63" t="s">
        <v>134</v>
      </c>
      <c r="C114" s="63">
        <v>1</v>
      </c>
      <c r="D114" s="11">
        <v>100</v>
      </c>
      <c r="E114" s="11">
        <v>113</v>
      </c>
      <c r="F114" s="9" t="s">
        <v>56</v>
      </c>
      <c r="G114" s="12" t="s">
        <v>169</v>
      </c>
      <c r="H114" s="6" t="s">
        <v>127</v>
      </c>
      <c r="I114" s="63" t="s">
        <v>127</v>
      </c>
      <c r="J114" s="63" t="s">
        <v>130</v>
      </c>
      <c r="K114" s="63" t="s">
        <v>168</v>
      </c>
      <c r="L114" s="2"/>
      <c r="M114" s="2"/>
      <c r="N114" s="42">
        <f>N115</f>
        <v>50</v>
      </c>
      <c r="O114" s="42">
        <f>O115</f>
        <v>40</v>
      </c>
      <c r="P114" s="7">
        <f t="shared" si="19"/>
        <v>90</v>
      </c>
    </row>
    <row r="115" spans="2:18" ht="30.75" x14ac:dyDescent="0.25">
      <c r="B115" s="10" t="s">
        <v>197</v>
      </c>
      <c r="C115" s="10">
        <v>1</v>
      </c>
      <c r="D115" s="11">
        <v>100</v>
      </c>
      <c r="E115" s="11">
        <v>113</v>
      </c>
      <c r="F115" s="9" t="s">
        <v>56</v>
      </c>
      <c r="G115" s="12" t="s">
        <v>177</v>
      </c>
      <c r="H115" s="6" t="s">
        <v>127</v>
      </c>
      <c r="I115" s="10" t="s">
        <v>127</v>
      </c>
      <c r="J115" s="10" t="s">
        <v>130</v>
      </c>
      <c r="K115" s="10" t="s">
        <v>167</v>
      </c>
      <c r="L115" s="2"/>
      <c r="M115" s="2"/>
      <c r="N115" s="42">
        <v>50</v>
      </c>
      <c r="O115" s="42">
        <v>40</v>
      </c>
      <c r="P115" s="7">
        <f t="shared" si="19"/>
        <v>90</v>
      </c>
    </row>
    <row r="116" spans="2:18" ht="47.25" x14ac:dyDescent="0.25">
      <c r="B116" s="14" t="s">
        <v>32</v>
      </c>
      <c r="C116" s="86"/>
      <c r="D116" s="86"/>
      <c r="E116" s="86"/>
      <c r="F116" s="86"/>
      <c r="G116" s="15" t="s">
        <v>93</v>
      </c>
      <c r="H116" s="3">
        <v>14</v>
      </c>
      <c r="I116" s="3" t="s">
        <v>92</v>
      </c>
      <c r="J116" s="3" t="s">
        <v>92</v>
      </c>
      <c r="K116" s="4" t="s">
        <v>92</v>
      </c>
      <c r="L116" s="2"/>
      <c r="M116" s="2"/>
      <c r="N116" s="5">
        <f t="shared" ref="N116:O117" si="23">N117</f>
        <v>9516.35131</v>
      </c>
      <c r="O116" s="5">
        <f t="shared" si="23"/>
        <v>3370</v>
      </c>
      <c r="P116" s="36">
        <f t="shared" si="19"/>
        <v>12886.35131</v>
      </c>
    </row>
    <row r="117" spans="2:18" x14ac:dyDescent="0.25">
      <c r="B117" s="33" t="s">
        <v>216</v>
      </c>
      <c r="C117" s="90"/>
      <c r="D117" s="90"/>
      <c r="E117" s="90"/>
      <c r="F117" s="90"/>
      <c r="G117" s="34" t="s">
        <v>33</v>
      </c>
      <c r="H117" s="37">
        <v>14</v>
      </c>
      <c r="I117" s="37" t="s">
        <v>26</v>
      </c>
      <c r="J117" s="37" t="s">
        <v>92</v>
      </c>
      <c r="K117" s="39" t="s">
        <v>92</v>
      </c>
      <c r="L117" s="2"/>
      <c r="M117" s="2"/>
      <c r="N117" s="36">
        <f t="shared" si="23"/>
        <v>9516.35131</v>
      </c>
      <c r="O117" s="36">
        <f t="shared" si="23"/>
        <v>3370</v>
      </c>
      <c r="P117" s="5">
        <f t="shared" si="19"/>
        <v>12886.35131</v>
      </c>
    </row>
    <row r="118" spans="2:18" ht="60.75" x14ac:dyDescent="0.25">
      <c r="B118" s="10" t="s">
        <v>217</v>
      </c>
      <c r="C118" s="82"/>
      <c r="D118" s="82"/>
      <c r="E118" s="82"/>
      <c r="F118" s="82"/>
      <c r="G118" s="12" t="s">
        <v>34</v>
      </c>
      <c r="H118" s="8">
        <v>14</v>
      </c>
      <c r="I118" s="8" t="s">
        <v>26</v>
      </c>
      <c r="J118" s="57" t="s">
        <v>150</v>
      </c>
      <c r="K118" s="10"/>
      <c r="L118" s="2"/>
      <c r="M118" s="2"/>
      <c r="N118" s="7">
        <f>N119</f>
        <v>9516.35131</v>
      </c>
      <c r="O118" s="7">
        <f>O119</f>
        <v>3370</v>
      </c>
      <c r="P118" s="7">
        <f t="shared" si="19"/>
        <v>12886.35131</v>
      </c>
    </row>
    <row r="119" spans="2:18" ht="15.75" customHeight="1" x14ac:dyDescent="0.25">
      <c r="B119" s="63" t="s">
        <v>218</v>
      </c>
      <c r="C119" s="82"/>
      <c r="D119" s="82"/>
      <c r="E119" s="82"/>
      <c r="F119" s="82"/>
      <c r="G119" s="12" t="s">
        <v>33</v>
      </c>
      <c r="H119" s="64">
        <v>14</v>
      </c>
      <c r="I119" s="64" t="s">
        <v>26</v>
      </c>
      <c r="J119" s="64" t="s">
        <v>150</v>
      </c>
      <c r="K119" s="63" t="s">
        <v>198</v>
      </c>
      <c r="L119" s="2"/>
      <c r="M119" s="2"/>
      <c r="N119" s="7">
        <f>N120</f>
        <v>9516.35131</v>
      </c>
      <c r="O119" s="7">
        <f>O120</f>
        <v>3370</v>
      </c>
      <c r="P119" s="7">
        <f t="shared" si="19"/>
        <v>12886.35131</v>
      </c>
    </row>
    <row r="120" spans="2:18" ht="15.75" customHeight="1" x14ac:dyDescent="0.25">
      <c r="B120" s="10" t="s">
        <v>219</v>
      </c>
      <c r="C120" s="82"/>
      <c r="D120" s="82"/>
      <c r="E120" s="82"/>
      <c r="F120" s="82"/>
      <c r="G120" s="12" t="s">
        <v>135</v>
      </c>
      <c r="H120" s="8">
        <v>14</v>
      </c>
      <c r="I120" s="8" t="s">
        <v>26</v>
      </c>
      <c r="J120" s="57" t="s">
        <v>150</v>
      </c>
      <c r="K120" s="10" t="s">
        <v>35</v>
      </c>
      <c r="L120" s="2"/>
      <c r="M120" s="2"/>
      <c r="N120" s="7">
        <v>9516.35131</v>
      </c>
      <c r="O120" s="7">
        <v>3370</v>
      </c>
      <c r="P120" s="7">
        <f t="shared" si="19"/>
        <v>12886.35131</v>
      </c>
    </row>
    <row r="121" spans="2:18" s="2" customFormat="1" ht="35.25" customHeight="1" x14ac:dyDescent="0.25">
      <c r="B121" s="44"/>
      <c r="C121" s="44"/>
      <c r="D121" s="44"/>
      <c r="E121" s="44"/>
      <c r="F121" s="44"/>
      <c r="G121" s="45" t="s">
        <v>136</v>
      </c>
      <c r="H121" s="46"/>
      <c r="I121" s="46"/>
      <c r="J121" s="46"/>
      <c r="K121" s="46"/>
      <c r="L121" s="46"/>
      <c r="M121" s="46"/>
      <c r="N121" s="47">
        <f>N11+N48+N53+N68+N82+N106+N111+N116</f>
        <v>30868.118280000002</v>
      </c>
      <c r="O121" s="47">
        <f t="shared" ref="O121:P121" si="24">O11+O48+O53+O68+O82+O106+O111+O116</f>
        <v>3798.8</v>
      </c>
      <c r="P121" s="47">
        <f t="shared" si="24"/>
        <v>34666.918279999998</v>
      </c>
      <c r="Q121" s="47">
        <f>Q12+Q54+Q59+Q78+Q84+Q111+Q116</f>
        <v>0</v>
      </c>
      <c r="R121" s="47">
        <f>R12+R54+R59+R78+R84+R111+R116</f>
        <v>0</v>
      </c>
    </row>
  </sheetData>
  <mergeCells count="74">
    <mergeCell ref="C91:F91"/>
    <mergeCell ref="C17:F17"/>
    <mergeCell ref="C119:F119"/>
    <mergeCell ref="C41:F41"/>
    <mergeCell ref="C45:F45"/>
    <mergeCell ref="C71:F71"/>
    <mergeCell ref="C77:F77"/>
    <mergeCell ref="C42:F42"/>
    <mergeCell ref="C43:F43"/>
    <mergeCell ref="C44:F44"/>
    <mergeCell ref="C46:F46"/>
    <mergeCell ref="C53:F53"/>
    <mergeCell ref="C54:F54"/>
    <mergeCell ref="C58:F58"/>
    <mergeCell ref="C78:F78"/>
    <mergeCell ref="C83:F83"/>
    <mergeCell ref="H4:I4"/>
    <mergeCell ref="C81:F81"/>
    <mergeCell ref="C70:F70"/>
    <mergeCell ref="C120:F120"/>
    <mergeCell ref="C12:F12"/>
    <mergeCell ref="C13:F13"/>
    <mergeCell ref="C20:F20"/>
    <mergeCell ref="C40:F40"/>
    <mergeCell ref="C48:F48"/>
    <mergeCell ref="C49:F49"/>
    <mergeCell ref="C68:F68"/>
    <mergeCell ref="C100:F100"/>
    <mergeCell ref="C103:F103"/>
    <mergeCell ref="C116:F116"/>
    <mergeCell ref="C117:F117"/>
    <mergeCell ref="C118:F118"/>
    <mergeCell ref="C16:F16"/>
    <mergeCell ref="C50:F50"/>
    <mergeCell ref="C69:F69"/>
    <mergeCell ref="L1:M1"/>
    <mergeCell ref="J1:K1"/>
    <mergeCell ref="L2:M2"/>
    <mergeCell ref="J2:K2"/>
    <mergeCell ref="I8:I9"/>
    <mergeCell ref="K8:K9"/>
    <mergeCell ref="J8:J9"/>
    <mergeCell ref="J4:K4"/>
    <mergeCell ref="B6:P6"/>
    <mergeCell ref="N8:P8"/>
    <mergeCell ref="H8:H9"/>
    <mergeCell ref="F8:F9"/>
    <mergeCell ref="L4:M4"/>
    <mergeCell ref="C82:F82"/>
    <mergeCell ref="C80:F80"/>
    <mergeCell ref="C35:F35"/>
    <mergeCell ref="C24:F24"/>
    <mergeCell ref="C23:F23"/>
    <mergeCell ref="C27:F27"/>
    <mergeCell ref="C47:F47"/>
    <mergeCell ref="C73:F73"/>
    <mergeCell ref="C74:F74"/>
    <mergeCell ref="C75:F75"/>
    <mergeCell ref="N4:O4"/>
    <mergeCell ref="C72:F72"/>
    <mergeCell ref="H1:I1"/>
    <mergeCell ref="D2:E2"/>
    <mergeCell ref="H2:I2"/>
    <mergeCell ref="C8:C9"/>
    <mergeCell ref="F2:G2"/>
    <mergeCell ref="B1:C1"/>
    <mergeCell ref="D1:E1"/>
    <mergeCell ref="F1:G1"/>
    <mergeCell ref="D4:E4"/>
    <mergeCell ref="F4:G4"/>
    <mergeCell ref="B2:C2"/>
    <mergeCell ref="B4:C4"/>
    <mergeCell ref="B8:B9"/>
    <mergeCell ref="G8:G9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2016-04-28T04:06:05Z</cp:lastPrinted>
  <dcterms:created xsi:type="dcterms:W3CDTF">2014-11-07T07:56:37Z</dcterms:created>
  <dcterms:modified xsi:type="dcterms:W3CDTF">2016-08-09T09:35:42Z</dcterms:modified>
</cp:coreProperties>
</file>