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60" windowWidth="19320" windowHeight="14085"/>
  </bookViews>
  <sheets>
    <sheet name="Приложение №13" sheetId="2" r:id="rId1"/>
  </sheets>
  <definedNames>
    <definedName name="_xlnm._FilterDatabase" localSheetId="0" hidden="1">'Приложение №13'!$A$10:$R$10</definedName>
    <definedName name="_xlnm.Print_Titles" localSheetId="0">'Приложение №13'!$10:$10</definedName>
    <definedName name="_xlnm.Print_Area" localSheetId="0">'Приложение №13'!$B$1:$Q$125</definedName>
  </definedNames>
  <calcPr calcId="145621"/>
</workbook>
</file>

<file path=xl/calcChain.xml><?xml version="1.0" encoding="utf-8"?>
<calcChain xmlns="http://schemas.openxmlformats.org/spreadsheetml/2006/main">
  <c r="Q61" i="2" l="1"/>
  <c r="Q60" i="2"/>
  <c r="P60" i="2"/>
  <c r="O60" i="2"/>
  <c r="P59" i="2"/>
  <c r="O59" i="2"/>
  <c r="Q59" i="2" l="1"/>
  <c r="O29" i="2"/>
  <c r="Q33" i="2"/>
  <c r="P32" i="2"/>
  <c r="O32" i="2"/>
  <c r="Q32" i="2" l="1"/>
  <c r="Q69" i="2"/>
  <c r="P68" i="2"/>
  <c r="P67" i="2" s="1"/>
  <c r="O68" i="2"/>
  <c r="Q104" i="2"/>
  <c r="P103" i="2"/>
  <c r="P102" i="2" s="1"/>
  <c r="P101" i="2" s="1"/>
  <c r="P100" i="2" s="1"/>
  <c r="O103" i="2"/>
  <c r="Q87" i="2"/>
  <c r="P86" i="2"/>
  <c r="P85" i="2" s="1"/>
  <c r="O86" i="2"/>
  <c r="Q58" i="2"/>
  <c r="P57" i="2"/>
  <c r="P56" i="2" s="1"/>
  <c r="O57" i="2"/>
  <c r="Q20" i="2"/>
  <c r="P19" i="2"/>
  <c r="P18" i="2" s="1"/>
  <c r="O19" i="2"/>
  <c r="Q103" i="2" l="1"/>
  <c r="Q86" i="2"/>
  <c r="Q68" i="2"/>
  <c r="O67" i="2"/>
  <c r="O102" i="2"/>
  <c r="Q57" i="2"/>
  <c r="O85" i="2"/>
  <c r="O56" i="2"/>
  <c r="Q56" i="2" s="1"/>
  <c r="Q19" i="2"/>
  <c r="O18" i="2"/>
  <c r="Q85" i="2" l="1"/>
  <c r="O84" i="2"/>
  <c r="Q67" i="2"/>
  <c r="O63" i="2"/>
  <c r="Q102" i="2"/>
  <c r="O101" i="2"/>
  <c r="Q18" i="2"/>
  <c r="O100" i="2" l="1"/>
  <c r="Q100" i="2" s="1"/>
  <c r="Q101" i="2"/>
  <c r="P123" i="2" l="1"/>
  <c r="Q90" i="2" l="1"/>
  <c r="P89" i="2"/>
  <c r="O89" i="2"/>
  <c r="O88" i="2" s="1"/>
  <c r="P88" i="2"/>
  <c r="Q88" i="2" l="1"/>
  <c r="Q89" i="2"/>
  <c r="P42" i="2"/>
  <c r="P43" i="2"/>
  <c r="P44" i="2"/>
  <c r="P45" i="2"/>
  <c r="Q16" i="2"/>
  <c r="Q23" i="2"/>
  <c r="Q27" i="2"/>
  <c r="Q31" i="2"/>
  <c r="Q36" i="2"/>
  <c r="Q39" i="2"/>
  <c r="Q41" i="2"/>
  <c r="Q44" i="2"/>
  <c r="Q45" i="2"/>
  <c r="Q46" i="2"/>
  <c r="Q51" i="2"/>
  <c r="Q55" i="2"/>
  <c r="Q66" i="2"/>
  <c r="Q70" i="2"/>
  <c r="Q71" i="2"/>
  <c r="Q72" i="2"/>
  <c r="Q73" i="2"/>
  <c r="Q74" i="2"/>
  <c r="Q75" i="2"/>
  <c r="Q80" i="2"/>
  <c r="Q83" i="2"/>
  <c r="Q91" i="2"/>
  <c r="Q92" i="2"/>
  <c r="Q93" i="2"/>
  <c r="Q96" i="2"/>
  <c r="Q99" i="2"/>
  <c r="Q109" i="2"/>
  <c r="Q114" i="2"/>
  <c r="Q120" i="2"/>
  <c r="Q122" i="2"/>
  <c r="Q124" i="2"/>
  <c r="P40" i="2" l="1"/>
  <c r="Q40" i="2" s="1"/>
  <c r="P38" i="2"/>
  <c r="P35" i="2"/>
  <c r="P30" i="2"/>
  <c r="P29" i="2" s="1"/>
  <c r="P26" i="2"/>
  <c r="P25" i="2" s="1"/>
  <c r="P24" i="2" s="1"/>
  <c r="P22" i="2"/>
  <c r="P21" i="2" s="1"/>
  <c r="P17" i="2" s="1"/>
  <c r="P15" i="2"/>
  <c r="P14" i="2" s="1"/>
  <c r="P13" i="2" s="1"/>
  <c r="P121" i="2"/>
  <c r="P119" i="2"/>
  <c r="P113" i="2"/>
  <c r="P108" i="2"/>
  <c r="P98" i="2"/>
  <c r="P95" i="2"/>
  <c r="P92" i="2"/>
  <c r="P91" i="2" s="1"/>
  <c r="P82" i="2"/>
  <c r="P79" i="2"/>
  <c r="P74" i="2"/>
  <c r="P73" i="2" s="1"/>
  <c r="P71" i="2"/>
  <c r="P70" i="2" s="1"/>
  <c r="P65" i="2"/>
  <c r="Q65" i="2" s="1"/>
  <c r="P54" i="2"/>
  <c r="P53" i="2" s="1"/>
  <c r="P52" i="2" s="1"/>
  <c r="P50" i="2"/>
  <c r="O121" i="2"/>
  <c r="O123" i="2"/>
  <c r="O119" i="2"/>
  <c r="O113" i="2"/>
  <c r="O112" i="2" s="1"/>
  <c r="O108" i="2"/>
  <c r="O107" i="2" s="1"/>
  <c r="O98" i="2"/>
  <c r="O97" i="2" s="1"/>
  <c r="O95" i="2"/>
  <c r="O94" i="2" s="1"/>
  <c r="O92" i="2"/>
  <c r="O91" i="2" s="1"/>
  <c r="O82" i="2"/>
  <c r="O81" i="2" s="1"/>
  <c r="O79" i="2"/>
  <c r="O78" i="2" s="1"/>
  <c r="O74" i="2"/>
  <c r="O73" i="2" s="1"/>
  <c r="O71" i="2"/>
  <c r="O70" i="2" s="1"/>
  <c r="O65" i="2"/>
  <c r="O64" i="2" s="1"/>
  <c r="O54" i="2"/>
  <c r="O50" i="2"/>
  <c r="O49" i="2" s="1"/>
  <c r="O45" i="2"/>
  <c r="O44" i="2" s="1"/>
  <c r="O40" i="2"/>
  <c r="O38" i="2"/>
  <c r="O35" i="2"/>
  <c r="O30" i="2"/>
  <c r="O26" i="2"/>
  <c r="O22" i="2"/>
  <c r="O15" i="2"/>
  <c r="P78" i="2" l="1"/>
  <c r="Q78" i="2" s="1"/>
  <c r="Q79" i="2"/>
  <c r="P107" i="2"/>
  <c r="Q108" i="2"/>
  <c r="P64" i="2"/>
  <c r="O118" i="2"/>
  <c r="P49" i="2"/>
  <c r="Q50" i="2"/>
  <c r="P81" i="2"/>
  <c r="Q81" i="2" s="1"/>
  <c r="Q82" i="2"/>
  <c r="P112" i="2"/>
  <c r="Q113" i="2"/>
  <c r="O14" i="2"/>
  <c r="Q14" i="2" s="1"/>
  <c r="Q15" i="2"/>
  <c r="O25" i="2"/>
  <c r="Q26" i="2"/>
  <c r="O21" i="2"/>
  <c r="Q22" i="2"/>
  <c r="O53" i="2"/>
  <c r="Q54" i="2"/>
  <c r="Q123" i="2"/>
  <c r="Q121" i="2"/>
  <c r="Q119" i="2"/>
  <c r="P97" i="2"/>
  <c r="Q97" i="2" s="1"/>
  <c r="Q98" i="2"/>
  <c r="P94" i="2"/>
  <c r="P84" i="2" s="1"/>
  <c r="Q95" i="2"/>
  <c r="P37" i="2"/>
  <c r="Q38" i="2"/>
  <c r="P34" i="2"/>
  <c r="Q35" i="2"/>
  <c r="Q30" i="2"/>
  <c r="Q29" i="2" s="1"/>
  <c r="P118" i="2"/>
  <c r="O37" i="2"/>
  <c r="O34" i="2"/>
  <c r="Q64" i="2" l="1"/>
  <c r="Q63" i="2" s="1"/>
  <c r="P63" i="2"/>
  <c r="P62" i="2" s="1"/>
  <c r="P106" i="2"/>
  <c r="Q107" i="2"/>
  <c r="Q53" i="2"/>
  <c r="Q52" i="2" s="1"/>
  <c r="O52" i="2"/>
  <c r="Q21" i="2"/>
  <c r="Q17" i="2" s="1"/>
  <c r="O17" i="2"/>
  <c r="Q34" i="2"/>
  <c r="P48" i="2"/>
  <c r="Q49" i="2"/>
  <c r="P77" i="2"/>
  <c r="P111" i="2"/>
  <c r="Q112" i="2"/>
  <c r="Q94" i="2"/>
  <c r="Q84" i="2" s="1"/>
  <c r="O24" i="2"/>
  <c r="Q24" i="2" s="1"/>
  <c r="Q25" i="2"/>
  <c r="Q37" i="2"/>
  <c r="P28" i="2"/>
  <c r="P117" i="2"/>
  <c r="Q118" i="2"/>
  <c r="O48" i="2"/>
  <c r="O106" i="2"/>
  <c r="O13" i="2"/>
  <c r="Q13" i="2" s="1"/>
  <c r="O43" i="2"/>
  <c r="Q43" i="2" s="1"/>
  <c r="O111" i="2"/>
  <c r="O77" i="2"/>
  <c r="P105" i="2" l="1"/>
  <c r="Q105" i="2" s="1"/>
  <c r="Q106" i="2"/>
  <c r="Q77" i="2"/>
  <c r="Q48" i="2"/>
  <c r="P47" i="2"/>
  <c r="P110" i="2"/>
  <c r="Q111" i="2"/>
  <c r="P76" i="2"/>
  <c r="P12" i="2"/>
  <c r="P11" i="2" s="1"/>
  <c r="P116" i="2"/>
  <c r="O47" i="2"/>
  <c r="O62" i="2"/>
  <c r="Q62" i="2" s="1"/>
  <c r="O42" i="2"/>
  <c r="Q42" i="2" s="1"/>
  <c r="O105" i="2"/>
  <c r="O117" i="2"/>
  <c r="Q117" i="2" s="1"/>
  <c r="O110" i="2"/>
  <c r="O76" i="2"/>
  <c r="O28" i="2"/>
  <c r="Q28" i="2" s="1"/>
  <c r="Q110" i="2" l="1"/>
  <c r="Q47" i="2"/>
  <c r="Q76" i="2"/>
  <c r="P115" i="2"/>
  <c r="O116" i="2"/>
  <c r="Q116" i="2" s="1"/>
  <c r="O12" i="2"/>
  <c r="Q12" i="2" l="1"/>
  <c r="Q11" i="2" s="1"/>
  <c r="O11" i="2"/>
  <c r="P125" i="2"/>
  <c r="O115" i="2"/>
  <c r="Q115" i="2" s="1"/>
  <c r="O125" i="2" l="1"/>
  <c r="Q125" i="2" s="1"/>
</calcChain>
</file>

<file path=xl/sharedStrings.xml><?xml version="1.0" encoding="utf-8"?>
<sst xmlns="http://schemas.openxmlformats.org/spreadsheetml/2006/main" count="834" uniqueCount="247">
  <si>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</si>
  <si>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</si>
  <si>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</si>
  <si>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</si>
  <si>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</si>
  <si>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</si>
  <si>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</si>
  <si>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</si>
  <si>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</si>
  <si>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</si>
  <si>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</si>
  <si>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</si>
  <si>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</si>
  <si>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</si>
  <si>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</si>
  <si>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</si>
  <si>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</si>
  <si>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</si>
  <si>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</si>
  <si>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</si>
  <si>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</si>
  <si>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</si>
  <si>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</si>
  <si>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</si>
  <si>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</si>
  <si>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</si>
  <si>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</si>
  <si>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</si>
  <si>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</si>
  <si>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</si>
  <si>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05</t>
  </si>
  <si>
    <t>Благоустройство</t>
  </si>
  <si>
    <t>Уличное освещение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</si>
  <si>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</si>
  <si>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</si>
  <si>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</si>
  <si>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</si>
  <si>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</si>
  <si>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</si>
  <si>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</si>
  <si>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</si>
  <si>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</si>
  <si>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</si>
  <si>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</si>
  <si>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</si>
  <si>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</si>
  <si>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</si>
  <si>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</si>
  <si>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</si>
  <si>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</si>
  <si>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</si>
  <si>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</si>
  <si>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</si>
  <si>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</si>
  <si>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</si>
  <si>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</si>
  <si>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</si>
  <si>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</si>
  <si>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</si>
  <si>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</si>
  <si>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</si>
  <si>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</si>
  <si>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</si>
  <si>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</si>
  <si>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</si>
  <si>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</si>
  <si>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</si>
  <si>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</si>
  <si>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</si>
  <si>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</si>
  <si>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</si>
  <si>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</si>
  <si>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</si>
  <si>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</si>
  <si>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</si>
  <si>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</si>
  <si>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</si>
  <si>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</si>
  <si>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</si>
  <si>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</si>
  <si>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</si>
  <si>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</si>
  <si>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</si>
  <si>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</si>
  <si>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</si>
  <si>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</si>
  <si>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</si>
  <si>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</si>
  <si>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</si>
  <si>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</si>
  <si>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</si>
  <si>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</si>
  <si>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</si>
  <si>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</si>
  <si>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</si>
  <si>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</si>
  <si>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</si>
  <si>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ведомство</t>
  </si>
  <si>
    <t>650</t>
  </si>
  <si>
    <t>5.1.2</t>
  </si>
  <si>
    <t>МУ "Администрация поселения Сентябрьский"</t>
  </si>
  <si>
    <t>1.1.1.2</t>
  </si>
  <si>
    <t>1.1.1.3</t>
  </si>
  <si>
    <t>МКУ "Управление по делам администрации"</t>
  </si>
  <si>
    <t>Ведомственная структура расходов  бюджета сельского поселения Сентябрьский на 2016 год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</si>
  <si>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</si>
  <si>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</si>
  <si>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</si>
  <si>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</si>
  <si>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1.4.3</t>
  </si>
  <si>
    <t>1.4.3.1</t>
  </si>
  <si>
    <t>1.4.3.2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</si>
  <si>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</si>
  <si>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</si>
  <si>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</si>
  <si>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</si>
  <si>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</si>
  <si>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</si>
  <si>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</si>
  <si>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</si>
  <si>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</si>
  <si>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</si>
  <si>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</si>
  <si>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15.0.02.82390</t>
  </si>
  <si>
    <t>4.1.2.1</t>
  </si>
  <si>
    <t>4.1.3.1</t>
  </si>
  <si>
    <t>5.1.1.1</t>
  </si>
  <si>
    <t>Мероприятия в области жилищного хозяйства</t>
  </si>
  <si>
    <t>50.3.00.00350</t>
  </si>
  <si>
    <t>5.1.2.1</t>
  </si>
  <si>
    <t>50.3.00.06100</t>
  </si>
  <si>
    <t>Озеленение</t>
  </si>
  <si>
    <t>50.3.00.06300</t>
  </si>
  <si>
    <t>Прочие мероприятия по благоустройству городских округов и поселений</t>
  </si>
  <si>
    <t>50.3.00.06500</t>
  </si>
  <si>
    <t>0007</t>
  </si>
  <si>
    <t>Образование</t>
  </si>
  <si>
    <t>07</t>
  </si>
  <si>
    <t>Молодежная политика и оздоровление детей</t>
  </si>
  <si>
    <t>Проведение мероприятий для детей и молодежи</t>
  </si>
  <si>
    <t>50.3.00.04310</t>
  </si>
  <si>
    <t>6.1.1.1</t>
  </si>
  <si>
    <t>7.1</t>
  </si>
  <si>
    <t>7.1.1</t>
  </si>
  <si>
    <t>7.1.1.1</t>
  </si>
  <si>
    <t>Иные межбюджетные трансферты</t>
  </si>
  <si>
    <t>50.2.00.00600</t>
  </si>
  <si>
    <t>13</t>
  </si>
  <si>
    <t>ВСЕГО по муниципальному образованию сельское поселение Сентябрьский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</si>
  <si>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2016-2018 годы"</t>
  </si>
  <si>
    <t>50.3.00.09300</t>
  </si>
  <si>
    <t>Выполнение других обязательств государства</t>
  </si>
  <si>
    <t>50.0.00.51180</t>
  </si>
  <si>
    <t>Расходы на обеспечение деятельности казенных учреждений</t>
  </si>
  <si>
    <t>16.0.01.20963</t>
  </si>
  <si>
    <t>15.0.02.S2390</t>
  </si>
  <si>
    <t>50.1.00.02030</t>
  </si>
  <si>
    <t>50.1.00.02040</t>
  </si>
  <si>
    <t>09.0.01.07950</t>
  </si>
  <si>
    <t>50.0.00.20940</t>
  </si>
  <si>
    <t>Реализация мероприятий муниципальной программы  "Развитие транспортной системы сельского поселения Сентябрьский на 2014-2018 годы" (софинансирование)</t>
  </si>
  <si>
    <t>03.0.01.07950</t>
  </si>
  <si>
    <t xml:space="preserve">Реализация мероприятий муниципальной программы  "Развитие транспортной системы сельского поселения Сентябрьский на 2014-2018 годы" </t>
  </si>
  <si>
    <t>50.3.00.89020</t>
  </si>
  <si>
    <t>100</t>
  </si>
  <si>
    <t>120</t>
  </si>
  <si>
    <t>1.1.1.1.1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</si>
  <si>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</si>
  <si>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Расходы на выплату персоналу государственных (муниципальных) органов</t>
  </si>
  <si>
    <t>1.2.1.1.1</t>
  </si>
  <si>
    <t>1.3.1.1.1</t>
  </si>
  <si>
    <t>800</t>
  </si>
  <si>
    <t>Иные бюджетные ассигнования</t>
  </si>
  <si>
    <t>1.4.1.1.1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</si>
  <si>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</si>
  <si>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</si>
  <si>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</si>
  <si>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</si>
  <si>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1.4.2.1.1</t>
  </si>
  <si>
    <t>850</t>
  </si>
  <si>
    <t>1.4.3.1.1</t>
  </si>
  <si>
    <t>1.4.3.2.1</t>
  </si>
  <si>
    <t>Уплата налогов, сборов и иных платежей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</si>
  <si>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</si>
  <si>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</si>
  <si>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</si>
  <si>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</si>
  <si>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</si>
  <si>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</si>
  <si>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</si>
  <si>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5.1.2.1.1</t>
  </si>
  <si>
    <t>5.2.1.1.1</t>
  </si>
  <si>
    <t>5.2.2.1.1</t>
  </si>
  <si>
    <t>5.2.3.1.1</t>
  </si>
  <si>
    <t>6.1.1.1.1</t>
  </si>
  <si>
    <t>7.1.1.1.1</t>
  </si>
  <si>
    <t>500</t>
  </si>
  <si>
    <t>110</t>
  </si>
  <si>
    <t>Расходы на выплату персоналу казенных учреждений</t>
  </si>
  <si>
    <t>1.1.1.2.1</t>
  </si>
  <si>
    <t>1.1.1.3.1</t>
  </si>
  <si>
    <t>Отклонения</t>
  </si>
  <si>
    <t>Уточнено</t>
  </si>
  <si>
    <t>5.2.4</t>
  </si>
  <si>
    <t>5.2.4.1</t>
  </si>
  <si>
    <t>5.2.4.1.1</t>
  </si>
  <si>
    <t>Благоустройство территорий городского/сельских поселений в рамках подпрограммы "Капитальный ремонт многоквартирных домов" муниципальной программы "Развитие жилищно-коммунального комплекса и повышение  энергетической эффективности в муниципальном образовании Нефтеюганский район в 2014-2020 годах"</t>
  </si>
  <si>
    <t>09.2.01.20616</t>
  </si>
  <si>
    <t>1.2.2</t>
  </si>
  <si>
    <t>1.2.2.1</t>
  </si>
  <si>
    <t>1.2.2.1.1</t>
  </si>
  <si>
    <t>09.1.01.20614</t>
  </si>
  <si>
    <t>3.2.2</t>
  </si>
  <si>
    <t>3.2.2.1</t>
  </si>
  <si>
    <t>3.2.2.1.1</t>
  </si>
  <si>
    <t>10.1.01.82300</t>
  </si>
  <si>
    <t>5.2.5</t>
  </si>
  <si>
    <t>5.2.5.1</t>
  </si>
  <si>
    <t>5.2.5.1.1</t>
  </si>
  <si>
    <t>0006</t>
  </si>
  <si>
    <t>Другие вопросы в области охраны окружающей среды</t>
  </si>
  <si>
    <t>06</t>
  </si>
  <si>
    <t>12.0.02.20629</t>
  </si>
  <si>
    <t>Охрана окружающей среды</t>
  </si>
  <si>
    <t>8.1</t>
  </si>
  <si>
    <t>8.1.1</t>
  </si>
  <si>
    <t>8.1.1.1</t>
  </si>
  <si>
    <t>8.1.1.1.1</t>
  </si>
  <si>
    <t>4.1.4</t>
  </si>
  <si>
    <t>4.1.4.1</t>
  </si>
  <si>
    <t>4.1.4.1.1</t>
  </si>
  <si>
    <t xml:space="preserve">Реализация мероприятий муниципальной программы «Профилактика терроризма и экстремизма, а также минимизации и (или) ликвидации последствий проявления терроризма и экстремизма на территории муниципального образования сельское поселение   Сентябрьский на 2015 - 2017  годы» </t>
  </si>
  <si>
    <t xml:space="preserve">Реализация мероприятий муниципальной программы  "Обеспечение экологической безопасности Нефтеюганского района на 2014 - 2020 годы" </t>
  </si>
  <si>
    <t>Расходы на обеспечение функций органов местного самоуправления (грант за лучшую муниципальную практику сбора платежей за жилищно-коммунальные услуги)</t>
  </si>
  <si>
    <t>Дорожное хозяйство (грант за лучшую муниципальную практику сбора платежей за жилищно-коммунальные услуги)</t>
  </si>
  <si>
    <t>Благоустройство (грант за лучшую муниципальную практику сбора платежей за жилищно-коммунальные услуги)</t>
  </si>
  <si>
    <t>Утверждено РСД от 16.06.16 №168</t>
  </si>
  <si>
    <t>1.4.1.2</t>
  </si>
  <si>
    <t>1.4.1.2.1</t>
  </si>
  <si>
    <t>Приложение 7</t>
  </si>
  <si>
    <t>от 08.08.2016 №176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</si>
  <si>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(окружные средства)</t>
  </si>
  <si>
    <t>3.2.3</t>
  </si>
  <si>
    <t>Реализация мероприятий муниципальной программы «Обеспечение прав и законных интересов населения Нефтеюганского района в отдельных сферах жизнедеятельности в 2014 - 2020  годах» (софинансирование)</t>
  </si>
  <si>
    <t>3.2.3.1</t>
  </si>
  <si>
    <t>3.2.3.1.1</t>
  </si>
  <si>
    <t>10.1.01.S2300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</si>
</sst>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166" fontId="2" fillId="0" borderId="0" xfId="0" applyNumberFormat="1" applyFont="1" applyAlignment="1"/>
    <xf numFmtId="166" fontId="2" fillId="0" borderId="0" xfId="0" applyNumberFormat="1" applyFont="1" applyAlignment="1">
      <alignment vertical="top" wrapText="1"/>
    </xf>
    <xf numFmtId="0" fontId="3" fillId="0" borderId="0" xfId="1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 vertical="top" wrapText="1"/>
    </xf>
    <xf numFmtId="0" fontId="4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166" fontId="3" fillId="0" borderId="0" xfId="0" applyNumberFormat="1" applyFont="1" applyAlignment="1">
      <alignment horizontal="left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Font="1" applyBorder="1"/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Fill="1" applyBorder="1" applyAlignment="1" applyProtection="1">
      <alignment horizontal="left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7" fontId="5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7" xfId="1" applyNumberFormat="1" applyFont="1" applyFill="1" applyBorder="1" applyAlignment="1" applyProtection="1">
      <alignment horizontal="center" wrapText="1"/>
      <protection hidden="1"/>
    </xf>
    <xf numFmtId="49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vertical="top" wrapText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9" xfId="1" applyNumberFormat="1" applyFont="1" applyFill="1" applyBorder="1" applyAlignment="1" applyProtection="1">
      <alignment horizontal="center" wrapText="1"/>
      <protection hidden="1"/>
    </xf>
    <xf numFmtId="49" fontId="3" fillId="0" borderId="9" xfId="1" applyNumberFormat="1" applyFont="1" applyFill="1" applyBorder="1" applyAlignment="1" applyProtection="1">
      <alignment horizontal="left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164" fontId="3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7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168" fontId="5" fillId="0" borderId="2" xfId="1" applyNumberFormat="1" applyFont="1" applyBorder="1" applyAlignment="1">
      <alignment horizontal="center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Border="1" applyAlignment="1">
      <alignment horizontal="center"/>
    </xf>
    <xf numFmtId="168" fontId="3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0" xfId="0" applyNumberFormat="1" applyFont="1" applyAlignment="1">
      <alignment horizontal="left" vertical="top" wrapText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3" fillId="0" borderId="8" xfId="1" applyNumberFormat="1" applyFont="1" applyFill="1" applyBorder="1" applyAlignment="1" applyProtection="1">
      <alignment horizontal="center" wrapText="1"/>
      <protection hidden="1"/>
    </xf>
    <xf numFmtId="49" fontId="3" fillId="0" borderId="3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5"/>
  <sheetViews>
    <sheetView showGridLines="0" tabSelected="1" view="pageBreakPreview" topLeftCell="B52" zoomScaleNormal="75" zoomScaleSheetLayoutView="100" workbookViewId="0">
      <selection activeCell="O61" sqref="O61"/>
    </sheetView>
  </sheetViews>
  <sheetFormatPr defaultRowHeight="12.75" x14ac:dyDescent="0.2"/>
  <cols>
    <col min="1" max="1" width="0" style="9" hidden="1" customWidth="1"/>
    <col min="2" max="2" width="9.85546875" style="9" customWidth="1"/>
    <col min="3" max="6" width="0" style="9" hidden="1" customWidth="1"/>
    <col min="7" max="7" width="69.85546875" style="9" customWidth="1"/>
    <col min="8" max="8" width="7.5703125" style="9" customWidth="1"/>
    <col min="9" max="10" width="5" style="9" customWidth="1"/>
    <col min="11" max="11" width="15.85546875" style="9" customWidth="1"/>
    <col min="12" max="12" width="10" style="9" customWidth="1"/>
    <col min="13" max="14" width="0" style="9" hidden="1" customWidth="1"/>
    <col min="15" max="15" width="17.5703125" style="9" customWidth="1"/>
    <col min="16" max="16" width="18.140625" style="9" customWidth="1"/>
    <col min="17" max="17" width="19.7109375" style="9" customWidth="1"/>
    <col min="18" max="18" width="0" style="9" hidden="1" customWidth="1"/>
    <col min="19" max="16384" width="9.140625" style="9"/>
  </cols>
  <sheetData>
    <row r="1" spans="1:19" ht="15" customHeight="1" x14ac:dyDescent="0.25">
      <c r="A1" s="6"/>
      <c r="B1" s="100" t="s">
        <v>18</v>
      </c>
      <c r="C1" s="100"/>
      <c r="D1" s="100" t="s">
        <v>18</v>
      </c>
      <c r="E1" s="100"/>
      <c r="F1" s="100"/>
      <c r="G1" s="100"/>
      <c r="H1" s="4"/>
      <c r="I1" s="100" t="s">
        <v>18</v>
      </c>
      <c r="J1" s="100"/>
      <c r="K1" s="100" t="s">
        <v>18</v>
      </c>
      <c r="L1" s="100"/>
      <c r="M1" s="100" t="s">
        <v>18</v>
      </c>
      <c r="N1" s="100"/>
      <c r="O1" s="1" t="s">
        <v>18</v>
      </c>
      <c r="P1" s="10" t="s">
        <v>239</v>
      </c>
      <c r="Q1" s="3"/>
      <c r="R1" s="11"/>
      <c r="S1" s="3"/>
    </row>
    <row r="2" spans="1:19" ht="15" customHeight="1" x14ac:dyDescent="0.25">
      <c r="A2" s="6"/>
      <c r="B2" s="100" t="s">
        <v>19</v>
      </c>
      <c r="C2" s="100"/>
      <c r="D2" s="100" t="s">
        <v>19</v>
      </c>
      <c r="E2" s="100"/>
      <c r="F2" s="100"/>
      <c r="G2" s="100"/>
      <c r="H2" s="4"/>
      <c r="I2" s="100" t="s">
        <v>19</v>
      </c>
      <c r="J2" s="100"/>
      <c r="K2" s="100" t="s">
        <v>19</v>
      </c>
      <c r="L2" s="100"/>
      <c r="M2" s="100" t="s">
        <v>19</v>
      </c>
      <c r="N2" s="100"/>
      <c r="O2" s="1" t="s">
        <v>19</v>
      </c>
      <c r="P2" s="10" t="s">
        <v>21</v>
      </c>
      <c r="Q2" s="3"/>
      <c r="R2" s="11"/>
      <c r="S2" s="3"/>
    </row>
    <row r="3" spans="1:19" ht="15.75" customHeight="1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0" t="s">
        <v>22</v>
      </c>
      <c r="Q3" s="3"/>
      <c r="R3" s="11"/>
      <c r="S3" s="3"/>
    </row>
    <row r="4" spans="1:19" ht="15" customHeight="1" x14ac:dyDescent="0.2">
      <c r="A4" s="6"/>
      <c r="B4" s="103" t="s">
        <v>20</v>
      </c>
      <c r="C4" s="103"/>
      <c r="D4" s="103" t="s">
        <v>20</v>
      </c>
      <c r="E4" s="103"/>
      <c r="F4" s="103"/>
      <c r="G4" s="103"/>
      <c r="H4" s="5"/>
      <c r="I4" s="103" t="s">
        <v>20</v>
      </c>
      <c r="J4" s="103"/>
      <c r="K4" s="103" t="s">
        <v>20</v>
      </c>
      <c r="L4" s="103"/>
      <c r="M4" s="103" t="s">
        <v>20</v>
      </c>
      <c r="N4" s="103"/>
      <c r="O4" s="2" t="s">
        <v>20</v>
      </c>
      <c r="P4" s="116" t="s">
        <v>240</v>
      </c>
      <c r="Q4" s="116"/>
      <c r="R4" s="79"/>
      <c r="S4" s="79"/>
    </row>
    <row r="5" spans="1:19" ht="15" customHeight="1" x14ac:dyDescent="0.2">
      <c r="A5" s="6"/>
      <c r="B5" s="6"/>
      <c r="C5" s="6"/>
      <c r="D5" s="6"/>
      <c r="E5" s="6"/>
      <c r="F5" s="6"/>
      <c r="G5" s="7"/>
      <c r="H5" s="7"/>
      <c r="I5" s="6"/>
      <c r="J5" s="6"/>
      <c r="K5" s="6"/>
      <c r="L5" s="6"/>
      <c r="M5" s="7"/>
      <c r="N5" s="12"/>
      <c r="O5" s="6"/>
      <c r="P5" s="6"/>
      <c r="Q5" s="7"/>
      <c r="R5" s="8"/>
    </row>
    <row r="6" spans="1:19" ht="23.25" customHeight="1" x14ac:dyDescent="0.2">
      <c r="A6" s="6"/>
      <c r="B6" s="107" t="s">
        <v>104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8"/>
    </row>
    <row r="7" spans="1:19" ht="15" customHeight="1" x14ac:dyDescent="0.2">
      <c r="A7" s="6"/>
      <c r="B7" s="6"/>
      <c r="C7" s="6"/>
      <c r="D7" s="6"/>
      <c r="E7" s="6"/>
      <c r="F7" s="6"/>
      <c r="G7" s="7"/>
      <c r="H7" s="7"/>
      <c r="I7" s="6"/>
      <c r="J7" s="6"/>
      <c r="K7" s="6"/>
      <c r="L7" s="6"/>
      <c r="M7" s="7"/>
      <c r="N7" s="8"/>
      <c r="O7" s="6"/>
      <c r="P7" s="6"/>
      <c r="Q7" s="13"/>
      <c r="R7" s="8"/>
    </row>
    <row r="8" spans="1:19" ht="16.5" customHeight="1" x14ac:dyDescent="0.2">
      <c r="A8" s="6"/>
      <c r="B8" s="101" t="s">
        <v>94</v>
      </c>
      <c r="C8" s="101"/>
      <c r="D8" s="14"/>
      <c r="E8" s="14"/>
      <c r="F8" s="105" t="s">
        <v>90</v>
      </c>
      <c r="G8" s="101" t="s">
        <v>93</v>
      </c>
      <c r="H8" s="102" t="s">
        <v>97</v>
      </c>
      <c r="I8" s="101" t="s">
        <v>92</v>
      </c>
      <c r="J8" s="101" t="s">
        <v>91</v>
      </c>
      <c r="K8" s="101" t="s">
        <v>90</v>
      </c>
      <c r="L8" s="101" t="s">
        <v>89</v>
      </c>
      <c r="M8" s="15"/>
      <c r="N8" s="16"/>
      <c r="O8" s="101">
        <v>2016</v>
      </c>
      <c r="P8" s="101"/>
      <c r="Q8" s="101"/>
      <c r="R8" s="17"/>
    </row>
    <row r="9" spans="1:19" ht="59.25" customHeight="1" x14ac:dyDescent="0.2">
      <c r="A9" s="18"/>
      <c r="B9" s="102"/>
      <c r="C9" s="102"/>
      <c r="D9" s="19" t="s">
        <v>88</v>
      </c>
      <c r="E9" s="19" t="s">
        <v>87</v>
      </c>
      <c r="F9" s="106"/>
      <c r="G9" s="102"/>
      <c r="H9" s="104"/>
      <c r="I9" s="102"/>
      <c r="J9" s="102"/>
      <c r="K9" s="102"/>
      <c r="L9" s="102"/>
      <c r="M9" s="20" t="s">
        <v>86</v>
      </c>
      <c r="N9" s="21" t="s">
        <v>85</v>
      </c>
      <c r="O9" s="88" t="s">
        <v>236</v>
      </c>
      <c r="P9" s="88" t="s">
        <v>201</v>
      </c>
      <c r="Q9" s="87" t="s">
        <v>202</v>
      </c>
      <c r="R9" s="23"/>
    </row>
    <row r="10" spans="1:19" ht="16.5" customHeight="1" x14ac:dyDescent="0.2">
      <c r="A10" s="18"/>
      <c r="B10" s="19">
        <v>1</v>
      </c>
      <c r="C10" s="19"/>
      <c r="D10" s="24"/>
      <c r="E10" s="24"/>
      <c r="F10" s="19">
        <v>6</v>
      </c>
      <c r="G10" s="19">
        <v>2</v>
      </c>
      <c r="H10" s="19">
        <v>3</v>
      </c>
      <c r="I10" s="19">
        <v>4</v>
      </c>
      <c r="J10" s="19">
        <v>5</v>
      </c>
      <c r="K10" s="19">
        <v>6</v>
      </c>
      <c r="L10" s="19">
        <v>7</v>
      </c>
      <c r="M10" s="22">
        <v>11</v>
      </c>
      <c r="N10" s="25"/>
      <c r="O10" s="22">
        <v>8</v>
      </c>
      <c r="P10" s="22">
        <v>9</v>
      </c>
      <c r="Q10" s="22">
        <v>10</v>
      </c>
      <c r="R10" s="23"/>
    </row>
    <row r="11" spans="1:19" ht="15.75" x14ac:dyDescent="0.25">
      <c r="B11" s="26" t="s">
        <v>95</v>
      </c>
      <c r="C11" s="108"/>
      <c r="D11" s="108"/>
      <c r="E11" s="108"/>
      <c r="F11" s="108"/>
      <c r="G11" s="27" t="s">
        <v>100</v>
      </c>
      <c r="H11" s="27"/>
      <c r="I11" s="26" t="s">
        <v>95</v>
      </c>
      <c r="J11" s="26" t="s">
        <v>95</v>
      </c>
      <c r="K11" s="26" t="s">
        <v>95</v>
      </c>
      <c r="L11" s="28" t="s">
        <v>95</v>
      </c>
      <c r="O11" s="29">
        <f>O12+O42+O47+O62+O76+O100+O105+O110</f>
        <v>23816.473810000003</v>
      </c>
      <c r="P11" s="29">
        <f t="shared" ref="P11:Q11" si="0">P12+P42+P47+P62+P76+P100+P105+P110</f>
        <v>3343.8</v>
      </c>
      <c r="Q11" s="29">
        <f t="shared" si="0"/>
        <v>27160.273809999999</v>
      </c>
    </row>
    <row r="12" spans="1:19" ht="15.75" x14ac:dyDescent="0.25">
      <c r="B12" s="26" t="s">
        <v>84</v>
      </c>
      <c r="C12" s="26"/>
      <c r="D12" s="26"/>
      <c r="E12" s="26"/>
      <c r="F12" s="26"/>
      <c r="G12" s="27" t="s">
        <v>83</v>
      </c>
      <c r="H12" s="27" t="s">
        <v>98</v>
      </c>
      <c r="I12" s="26" t="s">
        <v>23</v>
      </c>
      <c r="J12" s="26" t="s">
        <v>95</v>
      </c>
      <c r="K12" s="26" t="s">
        <v>95</v>
      </c>
      <c r="L12" s="28" t="s">
        <v>95</v>
      </c>
      <c r="O12" s="29">
        <f>O13+O17+O24+O28</f>
        <v>8088.9679999999998</v>
      </c>
      <c r="P12" s="29">
        <f>P13+P17+P24+P28</f>
        <v>243.2</v>
      </c>
      <c r="Q12" s="90">
        <f t="shared" ref="Q12:Q95" si="1">O12+P12</f>
        <v>8332.1679999999997</v>
      </c>
    </row>
    <row r="13" spans="1:19" ht="45" x14ac:dyDescent="0.2">
      <c r="B13" s="31" t="s">
        <v>82</v>
      </c>
      <c r="C13" s="110"/>
      <c r="D13" s="110"/>
      <c r="E13" s="110"/>
      <c r="F13" s="110"/>
      <c r="G13" s="32" t="s">
        <v>81</v>
      </c>
      <c r="H13" s="32" t="s">
        <v>98</v>
      </c>
      <c r="I13" s="31" t="s">
        <v>23</v>
      </c>
      <c r="J13" s="31" t="s">
        <v>24</v>
      </c>
      <c r="K13" s="31" t="s">
        <v>95</v>
      </c>
      <c r="L13" s="33" t="s">
        <v>95</v>
      </c>
      <c r="O13" s="34">
        <f t="shared" ref="O13:P15" si="2">O14</f>
        <v>1485.09869</v>
      </c>
      <c r="P13" s="34">
        <f t="shared" si="2"/>
        <v>0</v>
      </c>
      <c r="Q13" s="96">
        <f t="shared" si="1"/>
        <v>1485.09869</v>
      </c>
    </row>
    <row r="14" spans="1:19" ht="19.5" customHeight="1" x14ac:dyDescent="0.2">
      <c r="B14" s="35" t="s">
        <v>80</v>
      </c>
      <c r="C14" s="109"/>
      <c r="D14" s="109"/>
      <c r="E14" s="109"/>
      <c r="F14" s="109"/>
      <c r="G14" s="36" t="s">
        <v>79</v>
      </c>
      <c r="H14" s="36" t="s">
        <v>98</v>
      </c>
      <c r="I14" s="35" t="s">
        <v>23</v>
      </c>
      <c r="J14" s="35" t="s">
        <v>24</v>
      </c>
      <c r="K14" s="35" t="s">
        <v>156</v>
      </c>
      <c r="L14" s="37"/>
      <c r="O14" s="38">
        <f t="shared" si="2"/>
        <v>1485.09869</v>
      </c>
      <c r="P14" s="38">
        <f t="shared" si="2"/>
        <v>0</v>
      </c>
      <c r="Q14" s="97">
        <f t="shared" si="1"/>
        <v>1485.09869</v>
      </c>
    </row>
    <row r="15" spans="1:19" ht="60" customHeight="1" x14ac:dyDescent="0.2">
      <c r="B15" s="35" t="s">
        <v>78</v>
      </c>
      <c r="C15" s="35">
        <v>1</v>
      </c>
      <c r="D15" s="39">
        <v>100</v>
      </c>
      <c r="E15" s="39">
        <v>104</v>
      </c>
      <c r="F15" s="37" t="s">
        <v>69</v>
      </c>
      <c r="G15" s="36" t="s">
        <v>167</v>
      </c>
      <c r="H15" s="36" t="s">
        <v>98</v>
      </c>
      <c r="I15" s="35" t="s">
        <v>23</v>
      </c>
      <c r="J15" s="35" t="s">
        <v>24</v>
      </c>
      <c r="K15" s="72" t="s">
        <v>156</v>
      </c>
      <c r="L15" s="35" t="s">
        <v>164</v>
      </c>
      <c r="O15" s="38">
        <f t="shared" si="2"/>
        <v>1485.09869</v>
      </c>
      <c r="P15" s="38">
        <f t="shared" si="2"/>
        <v>0</v>
      </c>
      <c r="Q15" s="97">
        <f t="shared" si="1"/>
        <v>1485.09869</v>
      </c>
    </row>
    <row r="16" spans="1:19" ht="30" x14ac:dyDescent="0.2">
      <c r="B16" s="35" t="s">
        <v>166</v>
      </c>
      <c r="C16" s="35">
        <v>1</v>
      </c>
      <c r="D16" s="39">
        <v>100</v>
      </c>
      <c r="E16" s="39">
        <v>102</v>
      </c>
      <c r="F16" s="37" t="s">
        <v>77</v>
      </c>
      <c r="G16" s="36" t="s">
        <v>168</v>
      </c>
      <c r="H16" s="36" t="s">
        <v>98</v>
      </c>
      <c r="I16" s="35" t="s">
        <v>23</v>
      </c>
      <c r="J16" s="35" t="s">
        <v>24</v>
      </c>
      <c r="K16" s="72" t="s">
        <v>156</v>
      </c>
      <c r="L16" s="35" t="s">
        <v>165</v>
      </c>
      <c r="O16" s="38">
        <v>1485.09869</v>
      </c>
      <c r="P16" s="38"/>
      <c r="Q16" s="97">
        <f t="shared" si="1"/>
        <v>1485.09869</v>
      </c>
    </row>
    <row r="17" spans="2:17" ht="60" x14ac:dyDescent="0.2">
      <c r="B17" s="31" t="s">
        <v>76</v>
      </c>
      <c r="C17" s="110"/>
      <c r="D17" s="110"/>
      <c r="E17" s="110"/>
      <c r="F17" s="110"/>
      <c r="G17" s="32" t="s">
        <v>72</v>
      </c>
      <c r="H17" s="40" t="s">
        <v>98</v>
      </c>
      <c r="I17" s="41" t="s">
        <v>23</v>
      </c>
      <c r="J17" s="41" t="s">
        <v>25</v>
      </c>
      <c r="K17" s="41" t="s">
        <v>95</v>
      </c>
      <c r="L17" s="42" t="s">
        <v>95</v>
      </c>
      <c r="O17" s="34">
        <f>O18+O21</f>
        <v>6040.1693100000002</v>
      </c>
      <c r="P17" s="34">
        <f t="shared" ref="P17:Q17" si="3">P18+P21</f>
        <v>0</v>
      </c>
      <c r="Q17" s="34">
        <f t="shared" si="3"/>
        <v>6040.1693100000002</v>
      </c>
    </row>
    <row r="18" spans="2:17" ht="45" customHeight="1" x14ac:dyDescent="0.2">
      <c r="B18" s="92" t="s">
        <v>75</v>
      </c>
      <c r="C18" s="109"/>
      <c r="D18" s="109"/>
      <c r="E18" s="109"/>
      <c r="F18" s="109"/>
      <c r="G18" s="36" t="s">
        <v>233</v>
      </c>
      <c r="H18" s="43" t="s">
        <v>98</v>
      </c>
      <c r="I18" s="44" t="s">
        <v>23</v>
      </c>
      <c r="J18" s="44" t="s">
        <v>25</v>
      </c>
      <c r="K18" s="95" t="s">
        <v>211</v>
      </c>
      <c r="L18" s="92"/>
      <c r="O18" s="38">
        <f t="shared" ref="O18:P19" si="4">O19</f>
        <v>40</v>
      </c>
      <c r="P18" s="38">
        <f t="shared" si="4"/>
        <v>0</v>
      </c>
      <c r="Q18" s="97">
        <f t="shared" ref="Q18:Q20" si="5">O18+P18</f>
        <v>40</v>
      </c>
    </row>
    <row r="19" spans="2:17" ht="60" customHeight="1" x14ac:dyDescent="0.2">
      <c r="B19" s="92" t="s">
        <v>74</v>
      </c>
      <c r="C19" s="92">
        <v>1</v>
      </c>
      <c r="D19" s="39">
        <v>100</v>
      </c>
      <c r="E19" s="39">
        <v>104</v>
      </c>
      <c r="F19" s="37" t="s">
        <v>69</v>
      </c>
      <c r="G19" s="36" t="s">
        <v>167</v>
      </c>
      <c r="H19" s="43" t="s">
        <v>98</v>
      </c>
      <c r="I19" s="44" t="s">
        <v>23</v>
      </c>
      <c r="J19" s="44" t="s">
        <v>25</v>
      </c>
      <c r="K19" s="95" t="s">
        <v>211</v>
      </c>
      <c r="L19" s="92" t="s">
        <v>164</v>
      </c>
      <c r="O19" s="38">
        <f t="shared" si="4"/>
        <v>40</v>
      </c>
      <c r="P19" s="38">
        <f t="shared" si="4"/>
        <v>0</v>
      </c>
      <c r="Q19" s="97">
        <f t="shared" si="5"/>
        <v>40</v>
      </c>
    </row>
    <row r="20" spans="2:17" ht="30" x14ac:dyDescent="0.2">
      <c r="B20" s="92" t="s">
        <v>169</v>
      </c>
      <c r="C20" s="92">
        <v>1</v>
      </c>
      <c r="D20" s="39">
        <v>100</v>
      </c>
      <c r="E20" s="39">
        <v>104</v>
      </c>
      <c r="F20" s="37" t="s">
        <v>69</v>
      </c>
      <c r="G20" s="36" t="s">
        <v>168</v>
      </c>
      <c r="H20" s="43" t="s">
        <v>98</v>
      </c>
      <c r="I20" s="44" t="s">
        <v>23</v>
      </c>
      <c r="J20" s="44" t="s">
        <v>25</v>
      </c>
      <c r="K20" s="95" t="s">
        <v>211</v>
      </c>
      <c r="L20" s="92" t="s">
        <v>165</v>
      </c>
      <c r="O20" s="38">
        <v>40</v>
      </c>
      <c r="P20" s="38"/>
      <c r="Q20" s="97">
        <f t="shared" si="5"/>
        <v>40</v>
      </c>
    </row>
    <row r="21" spans="2:17" ht="29.25" customHeight="1" x14ac:dyDescent="0.2">
      <c r="B21" s="92" t="s">
        <v>208</v>
      </c>
      <c r="C21" s="109"/>
      <c r="D21" s="109"/>
      <c r="E21" s="109"/>
      <c r="F21" s="109"/>
      <c r="G21" s="36" t="s">
        <v>105</v>
      </c>
      <c r="H21" s="43" t="s">
        <v>98</v>
      </c>
      <c r="I21" s="44" t="s">
        <v>23</v>
      </c>
      <c r="J21" s="44" t="s">
        <v>25</v>
      </c>
      <c r="K21" s="45" t="s">
        <v>157</v>
      </c>
      <c r="L21" s="35"/>
      <c r="O21" s="38">
        <f t="shared" ref="O21:P22" si="6">O22</f>
        <v>6000.1693100000002</v>
      </c>
      <c r="P21" s="38">
        <f t="shared" si="6"/>
        <v>0</v>
      </c>
      <c r="Q21" s="97">
        <f t="shared" si="1"/>
        <v>6000.1693100000002</v>
      </c>
    </row>
    <row r="22" spans="2:17" ht="60" customHeight="1" x14ac:dyDescent="0.2">
      <c r="B22" s="92" t="s">
        <v>209</v>
      </c>
      <c r="C22" s="35">
        <v>1</v>
      </c>
      <c r="D22" s="39">
        <v>100</v>
      </c>
      <c r="E22" s="39">
        <v>104</v>
      </c>
      <c r="F22" s="37" t="s">
        <v>69</v>
      </c>
      <c r="G22" s="36" t="s">
        <v>167</v>
      </c>
      <c r="H22" s="43" t="s">
        <v>98</v>
      </c>
      <c r="I22" s="44" t="s">
        <v>23</v>
      </c>
      <c r="J22" s="44" t="s">
        <v>25</v>
      </c>
      <c r="K22" s="73" t="s">
        <v>157</v>
      </c>
      <c r="L22" s="35" t="s">
        <v>164</v>
      </c>
      <c r="O22" s="38">
        <f t="shared" si="6"/>
        <v>6000.1693100000002</v>
      </c>
      <c r="P22" s="38">
        <f t="shared" si="6"/>
        <v>0</v>
      </c>
      <c r="Q22" s="97">
        <f t="shared" si="1"/>
        <v>6000.1693100000002</v>
      </c>
    </row>
    <row r="23" spans="2:17" ht="30" x14ac:dyDescent="0.2">
      <c r="B23" s="92" t="s">
        <v>210</v>
      </c>
      <c r="C23" s="35">
        <v>1</v>
      </c>
      <c r="D23" s="39">
        <v>100</v>
      </c>
      <c r="E23" s="39">
        <v>104</v>
      </c>
      <c r="F23" s="37" t="s">
        <v>69</v>
      </c>
      <c r="G23" s="36" t="s">
        <v>168</v>
      </c>
      <c r="H23" s="43" t="s">
        <v>98</v>
      </c>
      <c r="I23" s="44" t="s">
        <v>23</v>
      </c>
      <c r="J23" s="44" t="s">
        <v>25</v>
      </c>
      <c r="K23" s="45" t="s">
        <v>157</v>
      </c>
      <c r="L23" s="35" t="s">
        <v>165</v>
      </c>
      <c r="O23" s="38">
        <v>6000.1693100000002</v>
      </c>
      <c r="P23" s="38"/>
      <c r="Q23" s="97">
        <f t="shared" si="1"/>
        <v>6000.1693100000002</v>
      </c>
    </row>
    <row r="24" spans="2:17" ht="15" x14ac:dyDescent="0.2">
      <c r="B24" s="41" t="s">
        <v>73</v>
      </c>
      <c r="C24" s="111"/>
      <c r="D24" s="111"/>
      <c r="E24" s="111"/>
      <c r="F24" s="112"/>
      <c r="G24" s="40" t="s">
        <v>63</v>
      </c>
      <c r="H24" s="40" t="s">
        <v>98</v>
      </c>
      <c r="I24" s="41" t="s">
        <v>23</v>
      </c>
      <c r="J24" s="41">
        <v>11</v>
      </c>
      <c r="K24" s="41" t="s">
        <v>95</v>
      </c>
      <c r="L24" s="46" t="s">
        <v>95</v>
      </c>
      <c r="O24" s="84">
        <f t="shared" ref="O24:P26" si="7">O25</f>
        <v>50</v>
      </c>
      <c r="P24" s="84">
        <f t="shared" si="7"/>
        <v>0</v>
      </c>
      <c r="Q24" s="96">
        <f t="shared" si="1"/>
        <v>50</v>
      </c>
    </row>
    <row r="25" spans="2:17" ht="16.5" customHeight="1" x14ac:dyDescent="0.2">
      <c r="B25" s="75" t="s">
        <v>71</v>
      </c>
      <c r="C25" s="109"/>
      <c r="D25" s="109"/>
      <c r="E25" s="109"/>
      <c r="F25" s="109"/>
      <c r="G25" s="36" t="s">
        <v>62</v>
      </c>
      <c r="H25" s="36" t="s">
        <v>98</v>
      </c>
      <c r="I25" s="80" t="s">
        <v>23</v>
      </c>
      <c r="J25" s="80">
        <v>11</v>
      </c>
      <c r="K25" s="80" t="s">
        <v>159</v>
      </c>
      <c r="L25" s="37" t="s">
        <v>95</v>
      </c>
      <c r="M25" s="30"/>
      <c r="N25" s="30"/>
      <c r="O25" s="38">
        <f t="shared" si="7"/>
        <v>50</v>
      </c>
      <c r="P25" s="38">
        <f t="shared" si="7"/>
        <v>0</v>
      </c>
      <c r="Q25" s="97">
        <f t="shared" si="1"/>
        <v>50</v>
      </c>
    </row>
    <row r="26" spans="2:17" ht="15.75" customHeight="1" x14ac:dyDescent="0.2">
      <c r="B26" s="75" t="s">
        <v>70</v>
      </c>
      <c r="C26" s="75">
        <v>1</v>
      </c>
      <c r="D26" s="39">
        <v>100</v>
      </c>
      <c r="E26" s="39">
        <v>111</v>
      </c>
      <c r="F26" s="37" t="s">
        <v>61</v>
      </c>
      <c r="G26" s="36" t="s">
        <v>172</v>
      </c>
      <c r="H26" s="36" t="s">
        <v>98</v>
      </c>
      <c r="I26" s="80" t="s">
        <v>23</v>
      </c>
      <c r="J26" s="80">
        <v>11</v>
      </c>
      <c r="K26" s="80" t="s">
        <v>159</v>
      </c>
      <c r="L26" s="37" t="s">
        <v>171</v>
      </c>
      <c r="M26" s="30"/>
      <c r="N26" s="30"/>
      <c r="O26" s="38">
        <f t="shared" si="7"/>
        <v>50</v>
      </c>
      <c r="P26" s="38">
        <f t="shared" si="7"/>
        <v>0</v>
      </c>
      <c r="Q26" s="97">
        <f t="shared" si="1"/>
        <v>50</v>
      </c>
    </row>
    <row r="27" spans="2:17" ht="15.75" customHeight="1" x14ac:dyDescent="0.2">
      <c r="B27" s="75" t="s">
        <v>170</v>
      </c>
      <c r="C27" s="75">
        <v>1</v>
      </c>
      <c r="D27" s="39">
        <v>100</v>
      </c>
      <c r="E27" s="39">
        <v>111</v>
      </c>
      <c r="F27" s="37" t="s">
        <v>61</v>
      </c>
      <c r="G27" s="36" t="s">
        <v>60</v>
      </c>
      <c r="H27" s="36" t="s">
        <v>98</v>
      </c>
      <c r="I27" s="80" t="s">
        <v>23</v>
      </c>
      <c r="J27" s="80">
        <v>11</v>
      </c>
      <c r="K27" s="80" t="s">
        <v>159</v>
      </c>
      <c r="L27" s="37">
        <v>870</v>
      </c>
      <c r="M27" s="30"/>
      <c r="N27" s="30"/>
      <c r="O27" s="38">
        <v>50</v>
      </c>
      <c r="P27" s="38"/>
      <c r="Q27" s="97">
        <f t="shared" si="1"/>
        <v>50</v>
      </c>
    </row>
    <row r="28" spans="2:17" ht="15" x14ac:dyDescent="0.2">
      <c r="B28" s="78" t="s">
        <v>68</v>
      </c>
      <c r="C28" s="110"/>
      <c r="D28" s="110"/>
      <c r="E28" s="110"/>
      <c r="F28" s="110"/>
      <c r="G28" s="32" t="s">
        <v>59</v>
      </c>
      <c r="H28" s="32" t="s">
        <v>98</v>
      </c>
      <c r="I28" s="81" t="s">
        <v>23</v>
      </c>
      <c r="J28" s="81">
        <v>13</v>
      </c>
      <c r="K28" s="81" t="s">
        <v>95</v>
      </c>
      <c r="L28" s="33" t="s">
        <v>95</v>
      </c>
      <c r="M28" s="30"/>
      <c r="N28" s="30"/>
      <c r="O28" s="34">
        <f>O29+O34+O37</f>
        <v>513.70000000000005</v>
      </c>
      <c r="P28" s="34">
        <f>P29+P34+P37</f>
        <v>243.2</v>
      </c>
      <c r="Q28" s="96">
        <f t="shared" si="1"/>
        <v>756.90000000000009</v>
      </c>
    </row>
    <row r="29" spans="2:17" ht="16.5" customHeight="1" x14ac:dyDescent="0.2">
      <c r="B29" s="75" t="s">
        <v>67</v>
      </c>
      <c r="C29" s="109"/>
      <c r="D29" s="109"/>
      <c r="E29" s="109"/>
      <c r="F29" s="109"/>
      <c r="G29" s="36" t="s">
        <v>106</v>
      </c>
      <c r="H29" s="36" t="s">
        <v>98</v>
      </c>
      <c r="I29" s="80" t="s">
        <v>23</v>
      </c>
      <c r="J29" s="80">
        <v>13</v>
      </c>
      <c r="K29" s="80" t="s">
        <v>107</v>
      </c>
      <c r="L29" s="37" t="s">
        <v>95</v>
      </c>
      <c r="M29" s="30"/>
      <c r="N29" s="30"/>
      <c r="O29" s="38">
        <f>O30+O32</f>
        <v>149</v>
      </c>
      <c r="P29" s="38">
        <f t="shared" ref="P29:Q29" si="8">P30+P32</f>
        <v>160</v>
      </c>
      <c r="Q29" s="38">
        <f t="shared" si="8"/>
        <v>309</v>
      </c>
    </row>
    <row r="30" spans="2:17" ht="30.75" customHeight="1" x14ac:dyDescent="0.2">
      <c r="B30" s="75" t="s">
        <v>66</v>
      </c>
      <c r="C30" s="75">
        <v>1</v>
      </c>
      <c r="D30" s="39">
        <v>100</v>
      </c>
      <c r="E30" s="39">
        <v>113</v>
      </c>
      <c r="F30" s="37" t="s">
        <v>58</v>
      </c>
      <c r="G30" s="36" t="s">
        <v>174</v>
      </c>
      <c r="H30" s="36" t="s">
        <v>98</v>
      </c>
      <c r="I30" s="75" t="s">
        <v>23</v>
      </c>
      <c r="J30" s="75">
        <v>13</v>
      </c>
      <c r="K30" s="75" t="s">
        <v>107</v>
      </c>
      <c r="L30" s="75" t="s">
        <v>176</v>
      </c>
      <c r="M30" s="30"/>
      <c r="N30" s="30"/>
      <c r="O30" s="38">
        <f>O31</f>
        <v>149</v>
      </c>
      <c r="P30" s="38">
        <f>P31</f>
        <v>145</v>
      </c>
      <c r="Q30" s="97">
        <f t="shared" si="1"/>
        <v>294</v>
      </c>
    </row>
    <row r="31" spans="2:17" ht="30.75" customHeight="1" x14ac:dyDescent="0.2">
      <c r="B31" s="75" t="s">
        <v>173</v>
      </c>
      <c r="C31" s="75">
        <v>1</v>
      </c>
      <c r="D31" s="39">
        <v>100</v>
      </c>
      <c r="E31" s="39">
        <v>113</v>
      </c>
      <c r="F31" s="37" t="s">
        <v>58</v>
      </c>
      <c r="G31" s="36" t="s">
        <v>175</v>
      </c>
      <c r="H31" s="36" t="s">
        <v>98</v>
      </c>
      <c r="I31" s="75" t="s">
        <v>23</v>
      </c>
      <c r="J31" s="75">
        <v>13</v>
      </c>
      <c r="K31" s="75" t="s">
        <v>107</v>
      </c>
      <c r="L31" s="75" t="s">
        <v>177</v>
      </c>
      <c r="M31" s="30"/>
      <c r="N31" s="30"/>
      <c r="O31" s="38">
        <v>149</v>
      </c>
      <c r="P31" s="38">
        <v>145</v>
      </c>
      <c r="Q31" s="97">
        <f t="shared" si="1"/>
        <v>294</v>
      </c>
    </row>
    <row r="32" spans="2:17" ht="16.5" customHeight="1" x14ac:dyDescent="0.2">
      <c r="B32" s="98" t="s">
        <v>237</v>
      </c>
      <c r="C32" s="98">
        <v>1</v>
      </c>
      <c r="D32" s="39">
        <v>100</v>
      </c>
      <c r="E32" s="39">
        <v>113</v>
      </c>
      <c r="F32" s="37" t="s">
        <v>58</v>
      </c>
      <c r="G32" s="36" t="s">
        <v>172</v>
      </c>
      <c r="H32" s="36" t="s">
        <v>98</v>
      </c>
      <c r="I32" s="98" t="s">
        <v>23</v>
      </c>
      <c r="J32" s="98">
        <v>13</v>
      </c>
      <c r="K32" s="98" t="s">
        <v>107</v>
      </c>
      <c r="L32" s="98" t="s">
        <v>171</v>
      </c>
      <c r="M32" s="30"/>
      <c r="N32" s="30"/>
      <c r="O32" s="38">
        <f>O33</f>
        <v>0</v>
      </c>
      <c r="P32" s="38">
        <f>P33</f>
        <v>15</v>
      </c>
      <c r="Q32" s="97">
        <f t="shared" ref="Q32:Q33" si="9">O32+P32</f>
        <v>15</v>
      </c>
    </row>
    <row r="33" spans="2:17" ht="15.75" customHeight="1" x14ac:dyDescent="0.2">
      <c r="B33" s="98" t="s">
        <v>238</v>
      </c>
      <c r="C33" s="98">
        <v>1</v>
      </c>
      <c r="D33" s="39">
        <v>100</v>
      </c>
      <c r="E33" s="39">
        <v>113</v>
      </c>
      <c r="F33" s="37" t="s">
        <v>58</v>
      </c>
      <c r="G33" s="36" t="s">
        <v>182</v>
      </c>
      <c r="H33" s="36" t="s">
        <v>98</v>
      </c>
      <c r="I33" s="98" t="s">
        <v>23</v>
      </c>
      <c r="J33" s="98">
        <v>13</v>
      </c>
      <c r="K33" s="98" t="s">
        <v>107</v>
      </c>
      <c r="L33" s="98" t="s">
        <v>179</v>
      </c>
      <c r="M33" s="30"/>
      <c r="N33" s="30"/>
      <c r="O33" s="38">
        <v>0</v>
      </c>
      <c r="P33" s="38">
        <v>15</v>
      </c>
      <c r="Q33" s="97">
        <f t="shared" si="9"/>
        <v>15</v>
      </c>
    </row>
    <row r="34" spans="2:17" ht="18" customHeight="1" x14ac:dyDescent="0.2">
      <c r="B34" s="35" t="s">
        <v>65</v>
      </c>
      <c r="C34" s="109"/>
      <c r="D34" s="109"/>
      <c r="E34" s="109"/>
      <c r="F34" s="109"/>
      <c r="G34" s="36" t="s">
        <v>26</v>
      </c>
      <c r="H34" s="36" t="s">
        <v>98</v>
      </c>
      <c r="I34" s="75" t="s">
        <v>23</v>
      </c>
      <c r="J34" s="75">
        <v>13</v>
      </c>
      <c r="K34" s="75" t="s">
        <v>108</v>
      </c>
      <c r="L34" s="75" t="s">
        <v>95</v>
      </c>
      <c r="M34" s="30"/>
      <c r="N34" s="30"/>
      <c r="O34" s="38">
        <f>O35</f>
        <v>214.7</v>
      </c>
      <c r="P34" s="38">
        <f>P35</f>
        <v>0</v>
      </c>
      <c r="Q34" s="97">
        <f t="shared" si="1"/>
        <v>214.7</v>
      </c>
    </row>
    <row r="35" spans="2:17" ht="60" x14ac:dyDescent="0.2">
      <c r="B35" s="75" t="s">
        <v>64</v>
      </c>
      <c r="C35" s="109"/>
      <c r="D35" s="109"/>
      <c r="E35" s="109"/>
      <c r="F35" s="109"/>
      <c r="G35" s="36" t="s">
        <v>167</v>
      </c>
      <c r="H35" s="36" t="s">
        <v>98</v>
      </c>
      <c r="I35" s="75" t="s">
        <v>23</v>
      </c>
      <c r="J35" s="75">
        <v>13</v>
      </c>
      <c r="K35" s="75" t="s">
        <v>108</v>
      </c>
      <c r="L35" s="75" t="s">
        <v>164</v>
      </c>
      <c r="M35" s="30"/>
      <c r="N35" s="30"/>
      <c r="O35" s="38">
        <f>O36</f>
        <v>214.7</v>
      </c>
      <c r="P35" s="38">
        <f>P36</f>
        <v>0</v>
      </c>
      <c r="Q35" s="97">
        <f t="shared" si="1"/>
        <v>214.7</v>
      </c>
    </row>
    <row r="36" spans="2:17" ht="30" x14ac:dyDescent="0.2">
      <c r="B36" s="35" t="s">
        <v>178</v>
      </c>
      <c r="C36" s="109"/>
      <c r="D36" s="109"/>
      <c r="E36" s="109"/>
      <c r="F36" s="109"/>
      <c r="G36" s="36" t="s">
        <v>168</v>
      </c>
      <c r="H36" s="36" t="s">
        <v>98</v>
      </c>
      <c r="I36" s="75" t="s">
        <v>23</v>
      </c>
      <c r="J36" s="75">
        <v>13</v>
      </c>
      <c r="K36" s="75" t="s">
        <v>108</v>
      </c>
      <c r="L36" s="75" t="s">
        <v>165</v>
      </c>
      <c r="M36" s="30"/>
      <c r="N36" s="30"/>
      <c r="O36" s="38">
        <v>214.7</v>
      </c>
      <c r="P36" s="38"/>
      <c r="Q36" s="97">
        <f t="shared" si="1"/>
        <v>214.7</v>
      </c>
    </row>
    <row r="37" spans="2:17" ht="18" customHeight="1" x14ac:dyDescent="0.2">
      <c r="B37" s="35" t="s">
        <v>109</v>
      </c>
      <c r="C37" s="109"/>
      <c r="D37" s="109"/>
      <c r="E37" s="109"/>
      <c r="F37" s="109"/>
      <c r="G37" s="36" t="s">
        <v>151</v>
      </c>
      <c r="H37" s="83" t="s">
        <v>98</v>
      </c>
      <c r="I37" s="82" t="s">
        <v>23</v>
      </c>
      <c r="J37" s="86">
        <v>13</v>
      </c>
      <c r="K37" s="86" t="s">
        <v>150</v>
      </c>
      <c r="L37" s="86"/>
      <c r="O37" s="85">
        <f>O38+O40</f>
        <v>150</v>
      </c>
      <c r="P37" s="85">
        <f>P38+P40</f>
        <v>83.2</v>
      </c>
      <c r="Q37" s="97">
        <f t="shared" si="1"/>
        <v>233.2</v>
      </c>
    </row>
    <row r="38" spans="2:17" ht="30" x14ac:dyDescent="0.2">
      <c r="B38" s="75" t="s">
        <v>110</v>
      </c>
      <c r="C38" s="109"/>
      <c r="D38" s="109"/>
      <c r="E38" s="109"/>
      <c r="F38" s="109"/>
      <c r="G38" s="36" t="s">
        <v>174</v>
      </c>
      <c r="H38" s="43" t="s">
        <v>98</v>
      </c>
      <c r="I38" s="44" t="s">
        <v>23</v>
      </c>
      <c r="J38" s="75">
        <v>13</v>
      </c>
      <c r="K38" s="75" t="s">
        <v>150</v>
      </c>
      <c r="L38" s="75" t="s">
        <v>176</v>
      </c>
      <c r="O38" s="38">
        <f>O39</f>
        <v>65</v>
      </c>
      <c r="P38" s="38">
        <f>P39</f>
        <v>62</v>
      </c>
      <c r="Q38" s="97">
        <f t="shared" si="1"/>
        <v>127</v>
      </c>
    </row>
    <row r="39" spans="2:17" ht="30" x14ac:dyDescent="0.2">
      <c r="B39" s="35" t="s">
        <v>180</v>
      </c>
      <c r="C39" s="109"/>
      <c r="D39" s="109"/>
      <c r="E39" s="109"/>
      <c r="F39" s="109"/>
      <c r="G39" s="36" t="s">
        <v>175</v>
      </c>
      <c r="H39" s="43" t="s">
        <v>98</v>
      </c>
      <c r="I39" s="44" t="s">
        <v>23</v>
      </c>
      <c r="J39" s="35">
        <v>13</v>
      </c>
      <c r="K39" s="64" t="s">
        <v>150</v>
      </c>
      <c r="L39" s="35" t="s">
        <v>177</v>
      </c>
      <c r="O39" s="38">
        <v>65</v>
      </c>
      <c r="P39" s="38">
        <v>62</v>
      </c>
      <c r="Q39" s="97">
        <f t="shared" si="1"/>
        <v>127</v>
      </c>
    </row>
    <row r="40" spans="2:17" ht="17.25" customHeight="1" x14ac:dyDescent="0.2">
      <c r="B40" s="35" t="s">
        <v>111</v>
      </c>
      <c r="C40" s="109"/>
      <c r="D40" s="109"/>
      <c r="E40" s="109"/>
      <c r="F40" s="109"/>
      <c r="G40" s="36" t="s">
        <v>172</v>
      </c>
      <c r="H40" s="43" t="s">
        <v>98</v>
      </c>
      <c r="I40" s="44" t="s">
        <v>23</v>
      </c>
      <c r="J40" s="35">
        <v>13</v>
      </c>
      <c r="K40" s="64" t="s">
        <v>150</v>
      </c>
      <c r="L40" s="35" t="s">
        <v>171</v>
      </c>
      <c r="O40" s="38">
        <f>O41</f>
        <v>85</v>
      </c>
      <c r="P40" s="38">
        <f>P41</f>
        <v>21.2</v>
      </c>
      <c r="Q40" s="97">
        <f t="shared" si="1"/>
        <v>106.2</v>
      </c>
    </row>
    <row r="41" spans="2:17" ht="15" customHeight="1" x14ac:dyDescent="0.2">
      <c r="B41" s="35" t="s">
        <v>181</v>
      </c>
      <c r="C41" s="109"/>
      <c r="D41" s="109"/>
      <c r="E41" s="109"/>
      <c r="F41" s="109"/>
      <c r="G41" s="36" t="s">
        <v>182</v>
      </c>
      <c r="H41" s="43" t="s">
        <v>98</v>
      </c>
      <c r="I41" s="44" t="s">
        <v>23</v>
      </c>
      <c r="J41" s="35">
        <v>13</v>
      </c>
      <c r="K41" s="64" t="s">
        <v>150</v>
      </c>
      <c r="L41" s="35" t="s">
        <v>179</v>
      </c>
      <c r="O41" s="38">
        <v>85</v>
      </c>
      <c r="P41" s="38">
        <v>21.2</v>
      </c>
      <c r="Q41" s="97">
        <f t="shared" si="1"/>
        <v>106.2</v>
      </c>
    </row>
    <row r="42" spans="2:17" ht="15.75" x14ac:dyDescent="0.25">
      <c r="B42" s="48" t="s">
        <v>56</v>
      </c>
      <c r="C42" s="113"/>
      <c r="D42" s="113"/>
      <c r="E42" s="113"/>
      <c r="F42" s="114"/>
      <c r="G42" s="49" t="s">
        <v>55</v>
      </c>
      <c r="H42" s="49" t="s">
        <v>98</v>
      </c>
      <c r="I42" s="48" t="s">
        <v>24</v>
      </c>
      <c r="J42" s="48" t="s">
        <v>95</v>
      </c>
      <c r="K42" s="48" t="s">
        <v>95</v>
      </c>
      <c r="L42" s="50" t="s">
        <v>95</v>
      </c>
      <c r="O42" s="29">
        <f t="shared" ref="O42:O43" si="10">O43</f>
        <v>80</v>
      </c>
      <c r="P42" s="29">
        <f>P43</f>
        <v>0</v>
      </c>
      <c r="Q42" s="90">
        <f t="shared" si="1"/>
        <v>80</v>
      </c>
    </row>
    <row r="43" spans="2:17" ht="15.75" x14ac:dyDescent="0.25">
      <c r="B43" s="41" t="s">
        <v>54</v>
      </c>
      <c r="C43" s="111"/>
      <c r="D43" s="111"/>
      <c r="E43" s="111"/>
      <c r="F43" s="112"/>
      <c r="G43" s="40" t="s">
        <v>53</v>
      </c>
      <c r="H43" s="40" t="s">
        <v>98</v>
      </c>
      <c r="I43" s="41" t="s">
        <v>24</v>
      </c>
      <c r="J43" s="41" t="s">
        <v>27</v>
      </c>
      <c r="K43" s="41" t="s">
        <v>95</v>
      </c>
      <c r="L43" s="46" t="s">
        <v>95</v>
      </c>
      <c r="O43" s="34">
        <f t="shared" si="10"/>
        <v>80</v>
      </c>
      <c r="P43" s="29">
        <f>P44</f>
        <v>0</v>
      </c>
      <c r="Q43" s="96">
        <f t="shared" si="1"/>
        <v>80</v>
      </c>
    </row>
    <row r="44" spans="2:17" ht="30" x14ac:dyDescent="0.2">
      <c r="B44" s="45" t="s">
        <v>52</v>
      </c>
      <c r="C44" s="109"/>
      <c r="D44" s="109"/>
      <c r="E44" s="109"/>
      <c r="F44" s="115"/>
      <c r="G44" s="47" t="s">
        <v>28</v>
      </c>
      <c r="H44" s="43" t="s">
        <v>98</v>
      </c>
      <c r="I44" s="44" t="s">
        <v>24</v>
      </c>
      <c r="J44" s="44" t="s">
        <v>27</v>
      </c>
      <c r="K44" s="44" t="s">
        <v>152</v>
      </c>
      <c r="L44" s="58" t="s">
        <v>95</v>
      </c>
      <c r="O44" s="59">
        <f>O45</f>
        <v>80</v>
      </c>
      <c r="P44" s="38">
        <f>P45</f>
        <v>0</v>
      </c>
      <c r="Q44" s="97">
        <f t="shared" si="1"/>
        <v>80</v>
      </c>
    </row>
    <row r="45" spans="2:17" ht="60.75" customHeight="1" x14ac:dyDescent="0.2">
      <c r="B45" s="65" t="s">
        <v>51</v>
      </c>
      <c r="C45" s="65">
        <v>1</v>
      </c>
      <c r="D45" s="39">
        <v>200</v>
      </c>
      <c r="E45" s="39">
        <v>203</v>
      </c>
      <c r="F45" s="37" t="s">
        <v>50</v>
      </c>
      <c r="G45" s="36" t="s">
        <v>167</v>
      </c>
      <c r="H45" s="43" t="s">
        <v>98</v>
      </c>
      <c r="I45" s="44" t="s">
        <v>24</v>
      </c>
      <c r="J45" s="45" t="s">
        <v>27</v>
      </c>
      <c r="K45" s="65" t="s">
        <v>152</v>
      </c>
      <c r="L45" s="75" t="s">
        <v>164</v>
      </c>
      <c r="M45" s="30"/>
      <c r="N45" s="30"/>
      <c r="O45" s="38">
        <f>O46</f>
        <v>80</v>
      </c>
      <c r="P45" s="38">
        <f>P46</f>
        <v>0</v>
      </c>
      <c r="Q45" s="97">
        <f t="shared" si="1"/>
        <v>80</v>
      </c>
    </row>
    <row r="46" spans="2:17" ht="30.75" customHeight="1" x14ac:dyDescent="0.2">
      <c r="B46" s="65" t="s">
        <v>183</v>
      </c>
      <c r="C46" s="65">
        <v>1</v>
      </c>
      <c r="D46" s="39">
        <v>200</v>
      </c>
      <c r="E46" s="39">
        <v>203</v>
      </c>
      <c r="F46" s="37" t="s">
        <v>50</v>
      </c>
      <c r="G46" s="36" t="s">
        <v>168</v>
      </c>
      <c r="H46" s="43" t="s">
        <v>98</v>
      </c>
      <c r="I46" s="44" t="s">
        <v>24</v>
      </c>
      <c r="J46" s="66" t="s">
        <v>27</v>
      </c>
      <c r="K46" s="65" t="s">
        <v>152</v>
      </c>
      <c r="L46" s="65" t="s">
        <v>165</v>
      </c>
      <c r="M46" s="30"/>
      <c r="N46" s="30"/>
      <c r="O46" s="38">
        <v>80</v>
      </c>
      <c r="P46" s="38"/>
      <c r="Q46" s="97">
        <f t="shared" si="1"/>
        <v>80</v>
      </c>
    </row>
    <row r="47" spans="2:17" ht="31.5" customHeight="1" x14ac:dyDescent="0.25">
      <c r="B47" s="26" t="s">
        <v>49</v>
      </c>
      <c r="C47" s="108"/>
      <c r="D47" s="108"/>
      <c r="E47" s="108"/>
      <c r="F47" s="108"/>
      <c r="G47" s="27" t="s">
        <v>48</v>
      </c>
      <c r="H47" s="27" t="s">
        <v>98</v>
      </c>
      <c r="I47" s="26" t="s">
        <v>27</v>
      </c>
      <c r="J47" s="26" t="s">
        <v>95</v>
      </c>
      <c r="K47" s="68" t="s">
        <v>95</v>
      </c>
      <c r="L47" s="69" t="s">
        <v>95</v>
      </c>
      <c r="O47" s="70">
        <f>O48+O52</f>
        <v>106.7045</v>
      </c>
      <c r="P47" s="70">
        <f>P48+P52</f>
        <v>0</v>
      </c>
      <c r="Q47" s="90">
        <f t="shared" si="1"/>
        <v>106.7045</v>
      </c>
    </row>
    <row r="48" spans="2:17" ht="45" x14ac:dyDescent="0.2">
      <c r="B48" s="31" t="s">
        <v>47</v>
      </c>
      <c r="C48" s="110"/>
      <c r="D48" s="110"/>
      <c r="E48" s="110"/>
      <c r="F48" s="110"/>
      <c r="G48" s="32" t="s">
        <v>45</v>
      </c>
      <c r="H48" s="40" t="s">
        <v>98</v>
      </c>
      <c r="I48" s="31" t="s">
        <v>27</v>
      </c>
      <c r="J48" s="31" t="s">
        <v>29</v>
      </c>
      <c r="K48" s="31" t="s">
        <v>95</v>
      </c>
      <c r="L48" s="33" t="s">
        <v>95</v>
      </c>
      <c r="O48" s="34">
        <f t="shared" ref="O48:P48" si="11">O49</f>
        <v>90</v>
      </c>
      <c r="P48" s="34">
        <f t="shared" si="11"/>
        <v>0</v>
      </c>
      <c r="Q48" s="96">
        <f t="shared" si="1"/>
        <v>90</v>
      </c>
    </row>
    <row r="49" spans="2:17" ht="30" customHeight="1" x14ac:dyDescent="0.2">
      <c r="B49" s="35" t="s">
        <v>46</v>
      </c>
      <c r="C49" s="35">
        <v>1</v>
      </c>
      <c r="D49" s="39">
        <v>300</v>
      </c>
      <c r="E49" s="39">
        <v>309</v>
      </c>
      <c r="F49" s="37" t="s">
        <v>44</v>
      </c>
      <c r="G49" s="36" t="s">
        <v>112</v>
      </c>
      <c r="H49" s="43" t="s">
        <v>98</v>
      </c>
      <c r="I49" s="35" t="s">
        <v>27</v>
      </c>
      <c r="J49" s="35" t="s">
        <v>29</v>
      </c>
      <c r="K49" s="35" t="s">
        <v>113</v>
      </c>
      <c r="L49" s="35"/>
      <c r="O49" s="38">
        <f>O50</f>
        <v>90</v>
      </c>
      <c r="P49" s="38">
        <f>P50</f>
        <v>0</v>
      </c>
      <c r="Q49" s="97">
        <f t="shared" si="1"/>
        <v>90</v>
      </c>
    </row>
    <row r="50" spans="2:17" ht="30.75" customHeight="1" x14ac:dyDescent="0.2">
      <c r="B50" s="75" t="s">
        <v>114</v>
      </c>
      <c r="C50" s="75">
        <v>1</v>
      </c>
      <c r="D50" s="39">
        <v>300</v>
      </c>
      <c r="E50" s="39">
        <v>309</v>
      </c>
      <c r="F50" s="37" t="s">
        <v>44</v>
      </c>
      <c r="G50" s="36" t="s">
        <v>174</v>
      </c>
      <c r="H50" s="43" t="s">
        <v>98</v>
      </c>
      <c r="I50" s="75" t="s">
        <v>27</v>
      </c>
      <c r="J50" s="75" t="s">
        <v>29</v>
      </c>
      <c r="K50" s="75" t="s">
        <v>113</v>
      </c>
      <c r="L50" s="75" t="s">
        <v>176</v>
      </c>
      <c r="O50" s="38">
        <f>O51</f>
        <v>90</v>
      </c>
      <c r="P50" s="38">
        <f>P51</f>
        <v>0</v>
      </c>
      <c r="Q50" s="97">
        <f t="shared" si="1"/>
        <v>90</v>
      </c>
    </row>
    <row r="51" spans="2:17" ht="30.75" customHeight="1" x14ac:dyDescent="0.2">
      <c r="B51" s="35" t="s">
        <v>184</v>
      </c>
      <c r="C51" s="35">
        <v>1</v>
      </c>
      <c r="D51" s="39">
        <v>300</v>
      </c>
      <c r="E51" s="39">
        <v>309</v>
      </c>
      <c r="F51" s="37" t="s">
        <v>44</v>
      </c>
      <c r="G51" s="36" t="s">
        <v>175</v>
      </c>
      <c r="H51" s="43" t="s">
        <v>98</v>
      </c>
      <c r="I51" s="35" t="s">
        <v>27</v>
      </c>
      <c r="J51" s="35" t="s">
        <v>29</v>
      </c>
      <c r="K51" s="35" t="s">
        <v>113</v>
      </c>
      <c r="L51" s="35" t="s">
        <v>177</v>
      </c>
      <c r="O51" s="38">
        <v>90</v>
      </c>
      <c r="P51" s="38"/>
      <c r="Q51" s="97">
        <f t="shared" si="1"/>
        <v>90</v>
      </c>
    </row>
    <row r="52" spans="2:17" ht="30" x14ac:dyDescent="0.2">
      <c r="B52" s="31" t="s">
        <v>115</v>
      </c>
      <c r="C52" s="110"/>
      <c r="D52" s="110"/>
      <c r="E52" s="110"/>
      <c r="F52" s="110"/>
      <c r="G52" s="32" t="s">
        <v>116</v>
      </c>
      <c r="H52" s="40" t="s">
        <v>98</v>
      </c>
      <c r="I52" s="31" t="s">
        <v>27</v>
      </c>
      <c r="J52" s="31" t="s">
        <v>117</v>
      </c>
      <c r="K52" s="31" t="s">
        <v>95</v>
      </c>
      <c r="L52" s="33" t="s">
        <v>95</v>
      </c>
      <c r="O52" s="34">
        <f>O53+O56</f>
        <v>16.704499999999999</v>
      </c>
      <c r="P52" s="34">
        <f t="shared" ref="P52:Q52" si="12">P53+P56</f>
        <v>0</v>
      </c>
      <c r="Q52" s="34">
        <f t="shared" si="12"/>
        <v>16.704499999999999</v>
      </c>
    </row>
    <row r="53" spans="2:17" ht="76.5" customHeight="1" x14ac:dyDescent="0.2">
      <c r="B53" s="92" t="s">
        <v>118</v>
      </c>
      <c r="C53" s="35">
        <v>1</v>
      </c>
      <c r="D53" s="39">
        <v>300</v>
      </c>
      <c r="E53" s="39">
        <v>309</v>
      </c>
      <c r="F53" s="37" t="s">
        <v>44</v>
      </c>
      <c r="G53" s="36" t="s">
        <v>231</v>
      </c>
      <c r="H53" s="43" t="s">
        <v>98</v>
      </c>
      <c r="I53" s="35" t="s">
        <v>27</v>
      </c>
      <c r="J53" s="35" t="s">
        <v>117</v>
      </c>
      <c r="K53" s="72" t="s">
        <v>158</v>
      </c>
      <c r="L53" s="35"/>
      <c r="O53" s="38">
        <f t="shared" ref="O53:P60" si="13">O54</f>
        <v>10</v>
      </c>
      <c r="P53" s="38">
        <f t="shared" si="13"/>
        <v>0</v>
      </c>
      <c r="Q53" s="97">
        <f t="shared" si="1"/>
        <v>10</v>
      </c>
    </row>
    <row r="54" spans="2:17" ht="30" x14ac:dyDescent="0.2">
      <c r="B54" s="92" t="s">
        <v>119</v>
      </c>
      <c r="C54" s="75">
        <v>1</v>
      </c>
      <c r="D54" s="39">
        <v>300</v>
      </c>
      <c r="E54" s="39">
        <v>309</v>
      </c>
      <c r="F54" s="37" t="s">
        <v>44</v>
      </c>
      <c r="G54" s="36" t="s">
        <v>174</v>
      </c>
      <c r="H54" s="43" t="s">
        <v>98</v>
      </c>
      <c r="I54" s="75" t="s">
        <v>27</v>
      </c>
      <c r="J54" s="75" t="s">
        <v>117</v>
      </c>
      <c r="K54" s="75" t="s">
        <v>158</v>
      </c>
      <c r="L54" s="75" t="s">
        <v>176</v>
      </c>
      <c r="O54" s="38">
        <f t="shared" si="13"/>
        <v>10</v>
      </c>
      <c r="P54" s="38">
        <f t="shared" si="13"/>
        <v>0</v>
      </c>
      <c r="Q54" s="97">
        <f t="shared" si="1"/>
        <v>10</v>
      </c>
    </row>
    <row r="55" spans="2:17" ht="30" x14ac:dyDescent="0.2">
      <c r="B55" s="92" t="s">
        <v>185</v>
      </c>
      <c r="C55" s="35">
        <v>1</v>
      </c>
      <c r="D55" s="39">
        <v>300</v>
      </c>
      <c r="E55" s="39">
        <v>309</v>
      </c>
      <c r="F55" s="37" t="s">
        <v>44</v>
      </c>
      <c r="G55" s="36" t="s">
        <v>175</v>
      </c>
      <c r="H55" s="43" t="s">
        <v>98</v>
      </c>
      <c r="I55" s="35" t="s">
        <v>27</v>
      </c>
      <c r="J55" s="35" t="s">
        <v>117</v>
      </c>
      <c r="K55" s="72" t="s">
        <v>158</v>
      </c>
      <c r="L55" s="35" t="s">
        <v>177</v>
      </c>
      <c r="O55" s="38">
        <v>10</v>
      </c>
      <c r="P55" s="38"/>
      <c r="Q55" s="97">
        <f t="shared" si="1"/>
        <v>10</v>
      </c>
    </row>
    <row r="56" spans="2:17" ht="60.75" customHeight="1" x14ac:dyDescent="0.2">
      <c r="B56" s="99" t="s">
        <v>212</v>
      </c>
      <c r="C56" s="99">
        <v>1</v>
      </c>
      <c r="D56" s="39">
        <v>300</v>
      </c>
      <c r="E56" s="39">
        <v>309</v>
      </c>
      <c r="F56" s="37" t="s">
        <v>44</v>
      </c>
      <c r="G56" s="36" t="s">
        <v>241</v>
      </c>
      <c r="H56" s="43" t="s">
        <v>98</v>
      </c>
      <c r="I56" s="92" t="s">
        <v>27</v>
      </c>
      <c r="J56" s="92" t="s">
        <v>117</v>
      </c>
      <c r="K56" s="92" t="s">
        <v>215</v>
      </c>
      <c r="L56" s="92"/>
      <c r="O56" s="38">
        <f t="shared" si="13"/>
        <v>6.7045000000000003</v>
      </c>
      <c r="P56" s="38">
        <f t="shared" si="13"/>
        <v>0</v>
      </c>
      <c r="Q56" s="97">
        <f t="shared" ref="Q56:Q58" si="14">O56+P56</f>
        <v>6.7045000000000003</v>
      </c>
    </row>
    <row r="57" spans="2:17" ht="30" x14ac:dyDescent="0.2">
      <c r="B57" s="99" t="s">
        <v>213</v>
      </c>
      <c r="C57" s="99">
        <v>1</v>
      </c>
      <c r="D57" s="39">
        <v>300</v>
      </c>
      <c r="E57" s="39">
        <v>309</v>
      </c>
      <c r="F57" s="37" t="s">
        <v>44</v>
      </c>
      <c r="G57" s="36" t="s">
        <v>174</v>
      </c>
      <c r="H57" s="43" t="s">
        <v>98</v>
      </c>
      <c r="I57" s="92" t="s">
        <v>27</v>
      </c>
      <c r="J57" s="92" t="s">
        <v>117</v>
      </c>
      <c r="K57" s="92" t="s">
        <v>215</v>
      </c>
      <c r="L57" s="92" t="s">
        <v>164</v>
      </c>
      <c r="O57" s="38">
        <f t="shared" si="13"/>
        <v>6.7045000000000003</v>
      </c>
      <c r="P57" s="38">
        <f t="shared" si="13"/>
        <v>0</v>
      </c>
      <c r="Q57" s="97">
        <f t="shared" si="14"/>
        <v>6.7045000000000003</v>
      </c>
    </row>
    <row r="58" spans="2:17" ht="30" x14ac:dyDescent="0.2">
      <c r="B58" s="99" t="s">
        <v>214</v>
      </c>
      <c r="C58" s="99">
        <v>1</v>
      </c>
      <c r="D58" s="39">
        <v>300</v>
      </c>
      <c r="E58" s="39">
        <v>309</v>
      </c>
      <c r="F58" s="37" t="s">
        <v>44</v>
      </c>
      <c r="G58" s="36" t="s">
        <v>175</v>
      </c>
      <c r="H58" s="43" t="s">
        <v>98</v>
      </c>
      <c r="I58" s="92" t="s">
        <v>27</v>
      </c>
      <c r="J58" s="92" t="s">
        <v>117</v>
      </c>
      <c r="K58" s="92" t="s">
        <v>215</v>
      </c>
      <c r="L58" s="92" t="s">
        <v>165</v>
      </c>
      <c r="O58" s="38">
        <v>6.7045000000000003</v>
      </c>
      <c r="P58" s="38"/>
      <c r="Q58" s="97">
        <f t="shared" si="14"/>
        <v>6.7045000000000003</v>
      </c>
    </row>
    <row r="59" spans="2:17" ht="60.75" customHeight="1" x14ac:dyDescent="0.2">
      <c r="B59" s="99" t="s">
        <v>242</v>
      </c>
      <c r="C59" s="99">
        <v>1</v>
      </c>
      <c r="D59" s="39">
        <v>300</v>
      </c>
      <c r="E59" s="39">
        <v>309</v>
      </c>
      <c r="F59" s="37" t="s">
        <v>44</v>
      </c>
      <c r="G59" s="36" t="s">
        <v>243</v>
      </c>
      <c r="H59" s="43" t="s">
        <v>98</v>
      </c>
      <c r="I59" s="99" t="s">
        <v>27</v>
      </c>
      <c r="J59" s="99" t="s">
        <v>117</v>
      </c>
      <c r="K59" s="99" t="s">
        <v>246</v>
      </c>
      <c r="L59" s="99"/>
      <c r="O59" s="38">
        <f t="shared" si="13"/>
        <v>2.8662000000000001</v>
      </c>
      <c r="P59" s="38">
        <f t="shared" si="13"/>
        <v>0</v>
      </c>
      <c r="Q59" s="97">
        <f t="shared" ref="Q59:Q61" si="15">O59+P59</f>
        <v>2.8662000000000001</v>
      </c>
    </row>
    <row r="60" spans="2:17" ht="30" x14ac:dyDescent="0.2">
      <c r="B60" s="99" t="s">
        <v>244</v>
      </c>
      <c r="C60" s="99">
        <v>1</v>
      </c>
      <c r="D60" s="39">
        <v>300</v>
      </c>
      <c r="E60" s="39">
        <v>309</v>
      </c>
      <c r="F60" s="37" t="s">
        <v>44</v>
      </c>
      <c r="G60" s="36" t="s">
        <v>174</v>
      </c>
      <c r="H60" s="43" t="s">
        <v>98</v>
      </c>
      <c r="I60" s="99" t="s">
        <v>27</v>
      </c>
      <c r="J60" s="99" t="s">
        <v>117</v>
      </c>
      <c r="K60" s="99" t="s">
        <v>246</v>
      </c>
      <c r="L60" s="99" t="s">
        <v>164</v>
      </c>
      <c r="O60" s="38">
        <f t="shared" si="13"/>
        <v>2.8662000000000001</v>
      </c>
      <c r="P60" s="38">
        <f t="shared" si="13"/>
        <v>0</v>
      </c>
      <c r="Q60" s="97">
        <f t="shared" si="15"/>
        <v>2.8662000000000001</v>
      </c>
    </row>
    <row r="61" spans="2:17" ht="30" x14ac:dyDescent="0.2">
      <c r="B61" s="99" t="s">
        <v>245</v>
      </c>
      <c r="C61" s="99">
        <v>1</v>
      </c>
      <c r="D61" s="39">
        <v>300</v>
      </c>
      <c r="E61" s="39">
        <v>309</v>
      </c>
      <c r="F61" s="37" t="s">
        <v>44</v>
      </c>
      <c r="G61" s="36" t="s">
        <v>175</v>
      </c>
      <c r="H61" s="43" t="s">
        <v>98</v>
      </c>
      <c r="I61" s="99" t="s">
        <v>27</v>
      </c>
      <c r="J61" s="99" t="s">
        <v>117</v>
      </c>
      <c r="K61" s="99" t="s">
        <v>246</v>
      </c>
      <c r="L61" s="99" t="s">
        <v>165</v>
      </c>
      <c r="O61" s="38">
        <v>2.8662000000000001</v>
      </c>
      <c r="P61" s="38"/>
      <c r="Q61" s="97">
        <f t="shared" si="15"/>
        <v>2.8662000000000001</v>
      </c>
    </row>
    <row r="62" spans="2:17" ht="15.75" x14ac:dyDescent="0.25">
      <c r="B62" s="26" t="s">
        <v>43</v>
      </c>
      <c r="C62" s="108"/>
      <c r="D62" s="108"/>
      <c r="E62" s="108"/>
      <c r="F62" s="108"/>
      <c r="G62" s="27" t="s">
        <v>42</v>
      </c>
      <c r="H62" s="27" t="s">
        <v>98</v>
      </c>
      <c r="I62" s="26" t="s">
        <v>25</v>
      </c>
      <c r="J62" s="26" t="s">
        <v>95</v>
      </c>
      <c r="K62" s="26" t="s">
        <v>95</v>
      </c>
      <c r="L62" s="28" t="s">
        <v>95</v>
      </c>
      <c r="O62" s="29">
        <f>O63</f>
        <v>3017.4</v>
      </c>
      <c r="P62" s="29">
        <f>P63</f>
        <v>42.590359999999997</v>
      </c>
      <c r="Q62" s="90">
        <f t="shared" si="1"/>
        <v>3059.9903600000002</v>
      </c>
    </row>
    <row r="63" spans="2:17" ht="15" x14ac:dyDescent="0.2">
      <c r="B63" s="31" t="s">
        <v>41</v>
      </c>
      <c r="C63" s="110"/>
      <c r="D63" s="110"/>
      <c r="E63" s="110"/>
      <c r="F63" s="110"/>
      <c r="G63" s="32" t="s">
        <v>120</v>
      </c>
      <c r="H63" s="40" t="s">
        <v>98</v>
      </c>
      <c r="I63" s="31" t="s">
        <v>25</v>
      </c>
      <c r="J63" s="31" t="s">
        <v>29</v>
      </c>
      <c r="K63" s="31" t="s">
        <v>95</v>
      </c>
      <c r="L63" s="33" t="s">
        <v>95</v>
      </c>
      <c r="O63" s="34">
        <f>O64+O67+O70+O73</f>
        <v>3017.4</v>
      </c>
      <c r="P63" s="34">
        <f t="shared" ref="P63:Q63" si="16">P64+P67+P70+P73</f>
        <v>42.590359999999997</v>
      </c>
      <c r="Q63" s="34">
        <f t="shared" si="16"/>
        <v>3059.9903599999998</v>
      </c>
    </row>
    <row r="64" spans="2:17" ht="45.75" customHeight="1" x14ac:dyDescent="0.2">
      <c r="B64" s="35" t="s">
        <v>40</v>
      </c>
      <c r="C64" s="109"/>
      <c r="D64" s="109"/>
      <c r="E64" s="109"/>
      <c r="F64" s="109"/>
      <c r="G64" s="51" t="s">
        <v>162</v>
      </c>
      <c r="H64" s="43" t="s">
        <v>98</v>
      </c>
      <c r="I64" s="35" t="s">
        <v>25</v>
      </c>
      <c r="J64" s="35" t="s">
        <v>29</v>
      </c>
      <c r="K64" s="74" t="s">
        <v>161</v>
      </c>
      <c r="L64" s="35"/>
      <c r="O64" s="38">
        <f>O65</f>
        <v>450</v>
      </c>
      <c r="P64" s="38">
        <f>P65</f>
        <v>42.590359999999997</v>
      </c>
      <c r="Q64" s="97">
        <f t="shared" si="1"/>
        <v>492.59035999999998</v>
      </c>
    </row>
    <row r="65" spans="2:17" ht="30" x14ac:dyDescent="0.2">
      <c r="B65" s="75" t="s">
        <v>121</v>
      </c>
      <c r="C65" s="109"/>
      <c r="D65" s="109"/>
      <c r="E65" s="109"/>
      <c r="F65" s="109"/>
      <c r="G65" s="36" t="s">
        <v>174</v>
      </c>
      <c r="H65" s="43" t="s">
        <v>98</v>
      </c>
      <c r="I65" s="75" t="s">
        <v>25</v>
      </c>
      <c r="J65" s="75" t="s">
        <v>29</v>
      </c>
      <c r="K65" s="75" t="s">
        <v>161</v>
      </c>
      <c r="L65" s="75" t="s">
        <v>176</v>
      </c>
      <c r="O65" s="38">
        <f>O66</f>
        <v>450</v>
      </c>
      <c r="P65" s="38">
        <f>P66</f>
        <v>42.590359999999997</v>
      </c>
      <c r="Q65" s="97">
        <f t="shared" si="1"/>
        <v>492.59035999999998</v>
      </c>
    </row>
    <row r="66" spans="2:17" ht="30" x14ac:dyDescent="0.2">
      <c r="B66" s="35" t="s">
        <v>186</v>
      </c>
      <c r="C66" s="109"/>
      <c r="D66" s="109"/>
      <c r="E66" s="109"/>
      <c r="F66" s="109"/>
      <c r="G66" s="36" t="s">
        <v>175</v>
      </c>
      <c r="H66" s="43" t="s">
        <v>98</v>
      </c>
      <c r="I66" s="35" t="s">
        <v>25</v>
      </c>
      <c r="J66" s="35" t="s">
        <v>29</v>
      </c>
      <c r="K66" s="74" t="s">
        <v>161</v>
      </c>
      <c r="L66" s="35" t="s">
        <v>177</v>
      </c>
      <c r="O66" s="38">
        <v>450</v>
      </c>
      <c r="P66" s="38">
        <v>42.590359999999997</v>
      </c>
      <c r="Q66" s="97">
        <f t="shared" si="1"/>
        <v>492.59035999999998</v>
      </c>
    </row>
    <row r="67" spans="2:17" ht="31.5" customHeight="1" x14ac:dyDescent="0.2">
      <c r="B67" s="92" t="s">
        <v>39</v>
      </c>
      <c r="C67" s="109"/>
      <c r="D67" s="109"/>
      <c r="E67" s="109"/>
      <c r="F67" s="109"/>
      <c r="G67" s="51" t="s">
        <v>234</v>
      </c>
      <c r="H67" s="43" t="s">
        <v>98</v>
      </c>
      <c r="I67" s="92" t="s">
        <v>25</v>
      </c>
      <c r="J67" s="92" t="s">
        <v>29</v>
      </c>
      <c r="K67" s="92" t="s">
        <v>211</v>
      </c>
      <c r="L67" s="92"/>
      <c r="O67" s="38">
        <f>O68</f>
        <v>100</v>
      </c>
      <c r="P67" s="38">
        <f>P68</f>
        <v>0</v>
      </c>
      <c r="Q67" s="97">
        <f t="shared" ref="Q67:Q69" si="17">O67+P67</f>
        <v>100</v>
      </c>
    </row>
    <row r="68" spans="2:17" ht="30" x14ac:dyDescent="0.2">
      <c r="B68" s="92" t="s">
        <v>124</v>
      </c>
      <c r="C68" s="109"/>
      <c r="D68" s="109"/>
      <c r="E68" s="109"/>
      <c r="F68" s="109"/>
      <c r="G68" s="36" t="s">
        <v>174</v>
      </c>
      <c r="H68" s="43" t="s">
        <v>98</v>
      </c>
      <c r="I68" s="92" t="s">
        <v>25</v>
      </c>
      <c r="J68" s="92" t="s">
        <v>29</v>
      </c>
      <c r="K68" s="92" t="s">
        <v>211</v>
      </c>
      <c r="L68" s="92" t="s">
        <v>176</v>
      </c>
      <c r="O68" s="38">
        <f>O69</f>
        <v>100</v>
      </c>
      <c r="P68" s="38">
        <f>P69</f>
        <v>0</v>
      </c>
      <c r="Q68" s="97">
        <f t="shared" si="17"/>
        <v>100</v>
      </c>
    </row>
    <row r="69" spans="2:17" ht="30" x14ac:dyDescent="0.2">
      <c r="B69" s="92" t="s">
        <v>187</v>
      </c>
      <c r="C69" s="109"/>
      <c r="D69" s="109"/>
      <c r="E69" s="109"/>
      <c r="F69" s="109"/>
      <c r="G69" s="36" t="s">
        <v>175</v>
      </c>
      <c r="H69" s="43" t="s">
        <v>98</v>
      </c>
      <c r="I69" s="92" t="s">
        <v>25</v>
      </c>
      <c r="J69" s="92" t="s">
        <v>29</v>
      </c>
      <c r="K69" s="92" t="s">
        <v>211</v>
      </c>
      <c r="L69" s="92" t="s">
        <v>177</v>
      </c>
      <c r="O69" s="38">
        <v>100</v>
      </c>
      <c r="P69" s="38"/>
      <c r="Q69" s="97">
        <f t="shared" si="17"/>
        <v>100</v>
      </c>
    </row>
    <row r="70" spans="2:17" ht="45" x14ac:dyDescent="0.2">
      <c r="B70" s="35" t="s">
        <v>38</v>
      </c>
      <c r="C70" s="35">
        <v>1</v>
      </c>
      <c r="D70" s="39">
        <v>400</v>
      </c>
      <c r="E70" s="39">
        <v>409</v>
      </c>
      <c r="F70" s="37" t="s">
        <v>37</v>
      </c>
      <c r="G70" s="51" t="s">
        <v>160</v>
      </c>
      <c r="H70" s="43" t="s">
        <v>98</v>
      </c>
      <c r="I70" s="35" t="s">
        <v>25</v>
      </c>
      <c r="J70" s="35" t="s">
        <v>29</v>
      </c>
      <c r="K70" s="71" t="s">
        <v>155</v>
      </c>
      <c r="L70" s="35"/>
      <c r="O70" s="38">
        <f>O71</f>
        <v>123.4</v>
      </c>
      <c r="P70" s="38">
        <f>P71</f>
        <v>0</v>
      </c>
      <c r="Q70" s="97">
        <f t="shared" si="1"/>
        <v>123.4</v>
      </c>
    </row>
    <row r="71" spans="2:17" ht="30" x14ac:dyDescent="0.2">
      <c r="B71" s="75" t="s">
        <v>125</v>
      </c>
      <c r="C71" s="109"/>
      <c r="D71" s="109"/>
      <c r="E71" s="109"/>
      <c r="F71" s="109"/>
      <c r="G71" s="36" t="s">
        <v>174</v>
      </c>
      <c r="H71" s="43" t="s">
        <v>98</v>
      </c>
      <c r="I71" s="75" t="s">
        <v>25</v>
      </c>
      <c r="J71" s="75" t="s">
        <v>29</v>
      </c>
      <c r="K71" s="75" t="s">
        <v>155</v>
      </c>
      <c r="L71" s="75" t="s">
        <v>176</v>
      </c>
      <c r="O71" s="38">
        <f>O72</f>
        <v>123.4</v>
      </c>
      <c r="P71" s="38">
        <f>P72</f>
        <v>0</v>
      </c>
      <c r="Q71" s="97">
        <f t="shared" si="1"/>
        <v>123.4</v>
      </c>
    </row>
    <row r="72" spans="2:17" ht="30" x14ac:dyDescent="0.2">
      <c r="B72" s="35" t="s">
        <v>188</v>
      </c>
      <c r="C72" s="109"/>
      <c r="D72" s="109"/>
      <c r="E72" s="109"/>
      <c r="F72" s="109"/>
      <c r="G72" s="36" t="s">
        <v>175</v>
      </c>
      <c r="H72" s="43" t="s">
        <v>98</v>
      </c>
      <c r="I72" s="35" t="s">
        <v>25</v>
      </c>
      <c r="J72" s="35" t="s">
        <v>29</v>
      </c>
      <c r="K72" s="71" t="s">
        <v>155</v>
      </c>
      <c r="L72" s="35" t="s">
        <v>177</v>
      </c>
      <c r="O72" s="38">
        <v>123.4</v>
      </c>
      <c r="P72" s="38"/>
      <c r="Q72" s="97">
        <f t="shared" si="1"/>
        <v>123.4</v>
      </c>
    </row>
    <row r="73" spans="2:17" ht="45" customHeight="1" x14ac:dyDescent="0.2">
      <c r="B73" s="35" t="s">
        <v>228</v>
      </c>
      <c r="C73" s="35">
        <v>1</v>
      </c>
      <c r="D73" s="39">
        <v>400</v>
      </c>
      <c r="E73" s="39">
        <v>409</v>
      </c>
      <c r="F73" s="37" t="s">
        <v>37</v>
      </c>
      <c r="G73" s="51" t="s">
        <v>122</v>
      </c>
      <c r="H73" s="43" t="s">
        <v>98</v>
      </c>
      <c r="I73" s="35" t="s">
        <v>25</v>
      </c>
      <c r="J73" s="35" t="s">
        <v>29</v>
      </c>
      <c r="K73" s="67" t="s">
        <v>123</v>
      </c>
      <c r="L73" s="35"/>
      <c r="O73" s="38">
        <f>O74</f>
        <v>2344</v>
      </c>
      <c r="P73" s="38">
        <f>P74</f>
        <v>0</v>
      </c>
      <c r="Q73" s="97">
        <f t="shared" si="1"/>
        <v>2344</v>
      </c>
    </row>
    <row r="74" spans="2:17" ht="30" x14ac:dyDescent="0.2">
      <c r="B74" s="75" t="s">
        <v>229</v>
      </c>
      <c r="C74" s="109"/>
      <c r="D74" s="109"/>
      <c r="E74" s="109"/>
      <c r="F74" s="109"/>
      <c r="G74" s="36" t="s">
        <v>174</v>
      </c>
      <c r="H74" s="43" t="s">
        <v>98</v>
      </c>
      <c r="I74" s="75" t="s">
        <v>25</v>
      </c>
      <c r="J74" s="75" t="s">
        <v>29</v>
      </c>
      <c r="K74" s="75" t="s">
        <v>123</v>
      </c>
      <c r="L74" s="75" t="s">
        <v>176</v>
      </c>
      <c r="O74" s="38">
        <f>O75</f>
        <v>2344</v>
      </c>
      <c r="P74" s="38">
        <f>P75</f>
        <v>0</v>
      </c>
      <c r="Q74" s="97">
        <f t="shared" si="1"/>
        <v>2344</v>
      </c>
    </row>
    <row r="75" spans="2:17" ht="30" x14ac:dyDescent="0.2">
      <c r="B75" s="35" t="s">
        <v>230</v>
      </c>
      <c r="C75" s="109"/>
      <c r="D75" s="109"/>
      <c r="E75" s="109"/>
      <c r="F75" s="109"/>
      <c r="G75" s="36" t="s">
        <v>175</v>
      </c>
      <c r="H75" s="43" t="s">
        <v>98</v>
      </c>
      <c r="I75" s="35" t="s">
        <v>25</v>
      </c>
      <c r="J75" s="35" t="s">
        <v>29</v>
      </c>
      <c r="K75" s="67" t="s">
        <v>123</v>
      </c>
      <c r="L75" s="35" t="s">
        <v>177</v>
      </c>
      <c r="O75" s="38">
        <v>2344</v>
      </c>
      <c r="P75" s="38"/>
      <c r="Q75" s="97">
        <f t="shared" si="1"/>
        <v>2344</v>
      </c>
    </row>
    <row r="76" spans="2:17" ht="15.75" x14ac:dyDescent="0.25">
      <c r="B76" s="26" t="s">
        <v>16</v>
      </c>
      <c r="C76" s="108"/>
      <c r="D76" s="108"/>
      <c r="E76" s="108"/>
      <c r="F76" s="108"/>
      <c r="G76" s="27" t="s">
        <v>15</v>
      </c>
      <c r="H76" s="27" t="s">
        <v>98</v>
      </c>
      <c r="I76" s="26" t="s">
        <v>30</v>
      </c>
      <c r="J76" s="26" t="s">
        <v>95</v>
      </c>
      <c r="K76" s="26" t="s">
        <v>95</v>
      </c>
      <c r="L76" s="28" t="s">
        <v>95</v>
      </c>
      <c r="O76" s="29">
        <f>O77+O84</f>
        <v>2777.05</v>
      </c>
      <c r="P76" s="29">
        <f>P77+P84</f>
        <v>-351.99035999999995</v>
      </c>
      <c r="Q76" s="90">
        <f t="shared" si="1"/>
        <v>2425.0596400000004</v>
      </c>
    </row>
    <row r="77" spans="2:17" ht="15" x14ac:dyDescent="0.2">
      <c r="B77" s="31" t="s">
        <v>14</v>
      </c>
      <c r="C77" s="110"/>
      <c r="D77" s="110"/>
      <c r="E77" s="110"/>
      <c r="F77" s="110"/>
      <c r="G77" s="32" t="s">
        <v>13</v>
      </c>
      <c r="H77" s="40" t="s">
        <v>98</v>
      </c>
      <c r="I77" s="31" t="s">
        <v>30</v>
      </c>
      <c r="J77" s="31" t="s">
        <v>23</v>
      </c>
      <c r="K77" s="31" t="s">
        <v>95</v>
      </c>
      <c r="L77" s="33" t="s">
        <v>95</v>
      </c>
      <c r="O77" s="34">
        <f>O81+O78</f>
        <v>777.4</v>
      </c>
      <c r="P77" s="34">
        <f>P81+P78</f>
        <v>-309.39999999999998</v>
      </c>
      <c r="Q77" s="96">
        <f t="shared" si="1"/>
        <v>468</v>
      </c>
    </row>
    <row r="78" spans="2:17" ht="45" x14ac:dyDescent="0.2">
      <c r="B78" s="35" t="s">
        <v>12</v>
      </c>
      <c r="C78" s="35"/>
      <c r="D78" s="35"/>
      <c r="E78" s="35"/>
      <c r="F78" s="35"/>
      <c r="G78" s="36" t="s">
        <v>149</v>
      </c>
      <c r="H78" s="43" t="s">
        <v>98</v>
      </c>
      <c r="I78" s="35" t="s">
        <v>30</v>
      </c>
      <c r="J78" s="35" t="s">
        <v>23</v>
      </c>
      <c r="K78" s="71" t="s">
        <v>154</v>
      </c>
      <c r="L78" s="35"/>
      <c r="O78" s="38">
        <f>O79</f>
        <v>309.39999999999998</v>
      </c>
      <c r="P78" s="38">
        <f>P79</f>
        <v>-309.39999999999998</v>
      </c>
      <c r="Q78" s="97">
        <f t="shared" si="1"/>
        <v>0</v>
      </c>
    </row>
    <row r="79" spans="2:17" ht="30" x14ac:dyDescent="0.2">
      <c r="B79" s="75" t="s">
        <v>126</v>
      </c>
      <c r="C79" s="75"/>
      <c r="D79" s="75"/>
      <c r="E79" s="75"/>
      <c r="F79" s="75"/>
      <c r="G79" s="36" t="s">
        <v>174</v>
      </c>
      <c r="H79" s="43" t="s">
        <v>98</v>
      </c>
      <c r="I79" s="75" t="s">
        <v>30</v>
      </c>
      <c r="J79" s="75" t="s">
        <v>23</v>
      </c>
      <c r="K79" s="75" t="s">
        <v>154</v>
      </c>
      <c r="L79" s="75" t="s">
        <v>176</v>
      </c>
      <c r="O79" s="38">
        <f>O80</f>
        <v>309.39999999999998</v>
      </c>
      <c r="P79" s="38">
        <f>P80</f>
        <v>-309.39999999999998</v>
      </c>
      <c r="Q79" s="97">
        <f t="shared" si="1"/>
        <v>0</v>
      </c>
    </row>
    <row r="80" spans="2:17" ht="30" x14ac:dyDescent="0.2">
      <c r="B80" s="35" t="s">
        <v>189</v>
      </c>
      <c r="C80" s="35"/>
      <c r="D80" s="35"/>
      <c r="E80" s="35"/>
      <c r="F80" s="35"/>
      <c r="G80" s="36" t="s">
        <v>175</v>
      </c>
      <c r="H80" s="43" t="s">
        <v>98</v>
      </c>
      <c r="I80" s="35" t="s">
        <v>30</v>
      </c>
      <c r="J80" s="35" t="s">
        <v>23</v>
      </c>
      <c r="K80" s="71" t="s">
        <v>154</v>
      </c>
      <c r="L80" s="35" t="s">
        <v>177</v>
      </c>
      <c r="O80" s="38">
        <v>309.39999999999998</v>
      </c>
      <c r="P80" s="38">
        <v>-309.39999999999998</v>
      </c>
      <c r="Q80" s="97">
        <f t="shared" si="1"/>
        <v>0</v>
      </c>
    </row>
    <row r="81" spans="2:17" ht="16.5" customHeight="1" x14ac:dyDescent="0.2">
      <c r="B81" s="35" t="s">
        <v>99</v>
      </c>
      <c r="C81" s="35"/>
      <c r="D81" s="35"/>
      <c r="E81" s="35"/>
      <c r="F81" s="35"/>
      <c r="G81" s="36" t="s">
        <v>127</v>
      </c>
      <c r="H81" s="43" t="s">
        <v>98</v>
      </c>
      <c r="I81" s="35" t="s">
        <v>30</v>
      </c>
      <c r="J81" s="35" t="s">
        <v>23</v>
      </c>
      <c r="K81" s="35" t="s">
        <v>128</v>
      </c>
      <c r="L81" s="35"/>
      <c r="O81" s="38">
        <f>O82</f>
        <v>468</v>
      </c>
      <c r="P81" s="38">
        <f>P82</f>
        <v>0</v>
      </c>
      <c r="Q81" s="97">
        <f t="shared" si="1"/>
        <v>468</v>
      </c>
    </row>
    <row r="82" spans="2:17" ht="30" x14ac:dyDescent="0.2">
      <c r="B82" s="75" t="s">
        <v>129</v>
      </c>
      <c r="C82" s="75"/>
      <c r="D82" s="75"/>
      <c r="E82" s="75"/>
      <c r="F82" s="75"/>
      <c r="G82" s="36" t="s">
        <v>174</v>
      </c>
      <c r="H82" s="43" t="s">
        <v>98</v>
      </c>
      <c r="I82" s="75" t="s">
        <v>30</v>
      </c>
      <c r="J82" s="75" t="s">
        <v>23</v>
      </c>
      <c r="K82" s="75" t="s">
        <v>128</v>
      </c>
      <c r="L82" s="75" t="s">
        <v>176</v>
      </c>
      <c r="O82" s="38">
        <f>O83</f>
        <v>468</v>
      </c>
      <c r="P82" s="38">
        <f>P83</f>
        <v>0</v>
      </c>
      <c r="Q82" s="97">
        <f t="shared" si="1"/>
        <v>468</v>
      </c>
    </row>
    <row r="83" spans="2:17" ht="30" x14ac:dyDescent="0.2">
      <c r="B83" s="35" t="s">
        <v>190</v>
      </c>
      <c r="C83" s="35"/>
      <c r="D83" s="35"/>
      <c r="E83" s="35"/>
      <c r="F83" s="35"/>
      <c r="G83" s="36" t="s">
        <v>175</v>
      </c>
      <c r="H83" s="43" t="s">
        <v>98</v>
      </c>
      <c r="I83" s="35" t="s">
        <v>30</v>
      </c>
      <c r="J83" s="35" t="s">
        <v>23</v>
      </c>
      <c r="K83" s="35" t="s">
        <v>128</v>
      </c>
      <c r="L83" s="35" t="s">
        <v>177</v>
      </c>
      <c r="O83" s="38">
        <v>468</v>
      </c>
      <c r="P83" s="38"/>
      <c r="Q83" s="97">
        <f t="shared" si="1"/>
        <v>468</v>
      </c>
    </row>
    <row r="84" spans="2:17" ht="15.75" customHeight="1" x14ac:dyDescent="0.2">
      <c r="B84" s="31" t="s">
        <v>11</v>
      </c>
      <c r="C84" s="31">
        <v>1</v>
      </c>
      <c r="D84" s="52">
        <v>500</v>
      </c>
      <c r="E84" s="52">
        <v>501</v>
      </c>
      <c r="F84" s="33" t="s">
        <v>8</v>
      </c>
      <c r="G84" s="32" t="s">
        <v>31</v>
      </c>
      <c r="H84" s="40" t="s">
        <v>98</v>
      </c>
      <c r="I84" s="31" t="s">
        <v>30</v>
      </c>
      <c r="J84" s="31" t="s">
        <v>27</v>
      </c>
      <c r="K84" s="31"/>
      <c r="L84" s="31"/>
      <c r="O84" s="34">
        <f>O85+O88+O91+O94+O97</f>
        <v>1999.65</v>
      </c>
      <c r="P84" s="34">
        <f t="shared" ref="P84:Q84" si="18">P85+P88+P91+P94+P97</f>
        <v>-42.590359999999997</v>
      </c>
      <c r="Q84" s="34">
        <f t="shared" si="18"/>
        <v>1957.0596399999999</v>
      </c>
    </row>
    <row r="85" spans="2:17" ht="32.25" customHeight="1" x14ac:dyDescent="0.2">
      <c r="B85" s="92" t="s">
        <v>10</v>
      </c>
      <c r="C85" s="92">
        <v>1</v>
      </c>
      <c r="D85" s="39">
        <v>500</v>
      </c>
      <c r="E85" s="39">
        <v>502</v>
      </c>
      <c r="F85" s="37" t="s">
        <v>3</v>
      </c>
      <c r="G85" s="36" t="s">
        <v>235</v>
      </c>
      <c r="H85" s="43" t="s">
        <v>98</v>
      </c>
      <c r="I85" s="92" t="s">
        <v>30</v>
      </c>
      <c r="J85" s="92" t="s">
        <v>27</v>
      </c>
      <c r="K85" s="92" t="s">
        <v>211</v>
      </c>
      <c r="L85" s="37"/>
      <c r="O85" s="38">
        <f>O86</f>
        <v>60</v>
      </c>
      <c r="P85" s="38">
        <f>P86</f>
        <v>0</v>
      </c>
      <c r="Q85" s="97">
        <f t="shared" ref="Q85:Q87" si="19">O85+P85</f>
        <v>60</v>
      </c>
    </row>
    <row r="86" spans="2:17" ht="30" x14ac:dyDescent="0.2">
      <c r="B86" s="92" t="s">
        <v>9</v>
      </c>
      <c r="C86" s="92">
        <v>1</v>
      </c>
      <c r="D86" s="39">
        <v>500</v>
      </c>
      <c r="E86" s="39">
        <v>502</v>
      </c>
      <c r="F86" s="37" t="s">
        <v>3</v>
      </c>
      <c r="G86" s="36" t="s">
        <v>174</v>
      </c>
      <c r="H86" s="43" t="s">
        <v>98</v>
      </c>
      <c r="I86" s="92" t="s">
        <v>30</v>
      </c>
      <c r="J86" s="92" t="s">
        <v>27</v>
      </c>
      <c r="K86" s="92" t="s">
        <v>211</v>
      </c>
      <c r="L86" s="92" t="s">
        <v>176</v>
      </c>
      <c r="O86" s="38">
        <f>O87</f>
        <v>60</v>
      </c>
      <c r="P86" s="38">
        <f>P87</f>
        <v>0</v>
      </c>
      <c r="Q86" s="97">
        <f t="shared" si="19"/>
        <v>60</v>
      </c>
    </row>
    <row r="87" spans="2:17" ht="30" x14ac:dyDescent="0.2">
      <c r="B87" s="92" t="s">
        <v>191</v>
      </c>
      <c r="C87" s="92">
        <v>1</v>
      </c>
      <c r="D87" s="39">
        <v>500</v>
      </c>
      <c r="E87" s="39">
        <v>502</v>
      </c>
      <c r="F87" s="37" t="s">
        <v>3</v>
      </c>
      <c r="G87" s="36" t="s">
        <v>175</v>
      </c>
      <c r="H87" s="43" t="s">
        <v>98</v>
      </c>
      <c r="I87" s="92" t="s">
        <v>30</v>
      </c>
      <c r="J87" s="92" t="s">
        <v>27</v>
      </c>
      <c r="K87" s="92" t="s">
        <v>211</v>
      </c>
      <c r="L87" s="92" t="s">
        <v>177</v>
      </c>
      <c r="O87" s="38">
        <v>60</v>
      </c>
      <c r="P87" s="38"/>
      <c r="Q87" s="97">
        <f t="shared" si="19"/>
        <v>60</v>
      </c>
    </row>
    <row r="88" spans="2:17" ht="90.75" customHeight="1" x14ac:dyDescent="0.2">
      <c r="B88" s="92" t="s">
        <v>7</v>
      </c>
      <c r="C88" s="89">
        <v>1</v>
      </c>
      <c r="D88" s="39">
        <v>500</v>
      </c>
      <c r="E88" s="39">
        <v>502</v>
      </c>
      <c r="F88" s="37" t="s">
        <v>3</v>
      </c>
      <c r="G88" s="36" t="s">
        <v>206</v>
      </c>
      <c r="H88" s="43" t="s">
        <v>98</v>
      </c>
      <c r="I88" s="89" t="s">
        <v>30</v>
      </c>
      <c r="J88" s="89" t="s">
        <v>27</v>
      </c>
      <c r="K88" s="89" t="s">
        <v>207</v>
      </c>
      <c r="L88" s="37"/>
      <c r="O88" s="38">
        <f>O89</f>
        <v>955.3</v>
      </c>
      <c r="P88" s="38">
        <f>P89</f>
        <v>0</v>
      </c>
      <c r="Q88" s="97">
        <f t="shared" ref="Q88:Q90" si="20">O88+P88</f>
        <v>955.3</v>
      </c>
    </row>
    <row r="89" spans="2:17" ht="30" x14ac:dyDescent="0.2">
      <c r="B89" s="92" t="s">
        <v>6</v>
      </c>
      <c r="C89" s="89">
        <v>1</v>
      </c>
      <c r="D89" s="39">
        <v>500</v>
      </c>
      <c r="E89" s="39">
        <v>502</v>
      </c>
      <c r="F89" s="37" t="s">
        <v>3</v>
      </c>
      <c r="G89" s="36" t="s">
        <v>174</v>
      </c>
      <c r="H89" s="43" t="s">
        <v>98</v>
      </c>
      <c r="I89" s="89" t="s">
        <v>30</v>
      </c>
      <c r="J89" s="89" t="s">
        <v>27</v>
      </c>
      <c r="K89" s="89" t="s">
        <v>207</v>
      </c>
      <c r="L89" s="89" t="s">
        <v>176</v>
      </c>
      <c r="O89" s="38">
        <f>O90</f>
        <v>955.3</v>
      </c>
      <c r="P89" s="38">
        <f>P90</f>
        <v>0</v>
      </c>
      <c r="Q89" s="97">
        <f t="shared" si="20"/>
        <v>955.3</v>
      </c>
    </row>
    <row r="90" spans="2:17" ht="30" x14ac:dyDescent="0.2">
      <c r="B90" s="92" t="s">
        <v>192</v>
      </c>
      <c r="C90" s="89">
        <v>1</v>
      </c>
      <c r="D90" s="39">
        <v>500</v>
      </c>
      <c r="E90" s="39">
        <v>502</v>
      </c>
      <c r="F90" s="37" t="s">
        <v>3</v>
      </c>
      <c r="G90" s="36" t="s">
        <v>175</v>
      </c>
      <c r="H90" s="43" t="s">
        <v>98</v>
      </c>
      <c r="I90" s="89" t="s">
        <v>30</v>
      </c>
      <c r="J90" s="89" t="s">
        <v>27</v>
      </c>
      <c r="K90" s="89" t="s">
        <v>207</v>
      </c>
      <c r="L90" s="89" t="s">
        <v>177</v>
      </c>
      <c r="O90" s="38">
        <v>955.3</v>
      </c>
      <c r="P90" s="38"/>
      <c r="Q90" s="97">
        <f t="shared" si="20"/>
        <v>955.3</v>
      </c>
    </row>
    <row r="91" spans="2:17" ht="16.5" customHeight="1" x14ac:dyDescent="0.2">
      <c r="B91" s="92" t="s">
        <v>5</v>
      </c>
      <c r="C91" s="35">
        <v>1</v>
      </c>
      <c r="D91" s="39">
        <v>500</v>
      </c>
      <c r="E91" s="39">
        <v>502</v>
      </c>
      <c r="F91" s="37" t="s">
        <v>3</v>
      </c>
      <c r="G91" s="36" t="s">
        <v>32</v>
      </c>
      <c r="H91" s="43" t="s">
        <v>98</v>
      </c>
      <c r="I91" s="35" t="s">
        <v>30</v>
      </c>
      <c r="J91" s="35" t="s">
        <v>27</v>
      </c>
      <c r="K91" s="35" t="s">
        <v>130</v>
      </c>
      <c r="L91" s="37"/>
      <c r="O91" s="38">
        <f>O92</f>
        <v>540</v>
      </c>
      <c r="P91" s="38">
        <f>P92</f>
        <v>0</v>
      </c>
      <c r="Q91" s="97">
        <f t="shared" si="1"/>
        <v>540</v>
      </c>
    </row>
    <row r="92" spans="2:17" ht="30" x14ac:dyDescent="0.2">
      <c r="B92" s="92" t="s">
        <v>4</v>
      </c>
      <c r="C92" s="75">
        <v>1</v>
      </c>
      <c r="D92" s="39">
        <v>500</v>
      </c>
      <c r="E92" s="39">
        <v>502</v>
      </c>
      <c r="F92" s="37" t="s">
        <v>3</v>
      </c>
      <c r="G92" s="36" t="s">
        <v>174</v>
      </c>
      <c r="H92" s="43" t="s">
        <v>98</v>
      </c>
      <c r="I92" s="75" t="s">
        <v>30</v>
      </c>
      <c r="J92" s="75" t="s">
        <v>27</v>
      </c>
      <c r="K92" s="75" t="s">
        <v>130</v>
      </c>
      <c r="L92" s="75" t="s">
        <v>176</v>
      </c>
      <c r="O92" s="38">
        <f>O93</f>
        <v>540</v>
      </c>
      <c r="P92" s="38">
        <f>P93</f>
        <v>0</v>
      </c>
      <c r="Q92" s="97">
        <f t="shared" si="1"/>
        <v>540</v>
      </c>
    </row>
    <row r="93" spans="2:17" ht="30" x14ac:dyDescent="0.2">
      <c r="B93" s="92" t="s">
        <v>193</v>
      </c>
      <c r="C93" s="35">
        <v>1</v>
      </c>
      <c r="D93" s="39">
        <v>500</v>
      </c>
      <c r="E93" s="39">
        <v>502</v>
      </c>
      <c r="F93" s="37" t="s">
        <v>3</v>
      </c>
      <c r="G93" s="36" t="s">
        <v>175</v>
      </c>
      <c r="H93" s="43" t="s">
        <v>98</v>
      </c>
      <c r="I93" s="35" t="s">
        <v>30</v>
      </c>
      <c r="J93" s="35" t="s">
        <v>27</v>
      </c>
      <c r="K93" s="35" t="s">
        <v>130</v>
      </c>
      <c r="L93" s="35" t="s">
        <v>177</v>
      </c>
      <c r="O93" s="38">
        <v>540</v>
      </c>
      <c r="P93" s="38"/>
      <c r="Q93" s="97">
        <f t="shared" si="1"/>
        <v>540</v>
      </c>
    </row>
    <row r="94" spans="2:17" ht="15.75" customHeight="1" x14ac:dyDescent="0.2">
      <c r="B94" s="92" t="s">
        <v>203</v>
      </c>
      <c r="C94" s="115"/>
      <c r="D94" s="117"/>
      <c r="E94" s="117"/>
      <c r="F94" s="118"/>
      <c r="G94" s="36" t="s">
        <v>131</v>
      </c>
      <c r="H94" s="43" t="s">
        <v>98</v>
      </c>
      <c r="I94" s="35" t="s">
        <v>30</v>
      </c>
      <c r="J94" s="35" t="s">
        <v>27</v>
      </c>
      <c r="K94" s="35" t="s">
        <v>132</v>
      </c>
      <c r="L94" s="35" t="s">
        <v>95</v>
      </c>
      <c r="O94" s="38">
        <f>O95</f>
        <v>160</v>
      </c>
      <c r="P94" s="38">
        <f>P95</f>
        <v>-42.590359999999997</v>
      </c>
      <c r="Q94" s="97">
        <f t="shared" si="1"/>
        <v>117.40964</v>
      </c>
    </row>
    <row r="95" spans="2:17" ht="30" x14ac:dyDescent="0.2">
      <c r="B95" s="92" t="s">
        <v>204</v>
      </c>
      <c r="C95" s="75">
        <v>1</v>
      </c>
      <c r="D95" s="39">
        <v>500</v>
      </c>
      <c r="E95" s="39">
        <v>502</v>
      </c>
      <c r="F95" s="37" t="s">
        <v>2</v>
      </c>
      <c r="G95" s="36" t="s">
        <v>174</v>
      </c>
      <c r="H95" s="43" t="s">
        <v>98</v>
      </c>
      <c r="I95" s="75" t="s">
        <v>30</v>
      </c>
      <c r="J95" s="75" t="s">
        <v>27</v>
      </c>
      <c r="K95" s="75" t="s">
        <v>132</v>
      </c>
      <c r="L95" s="75" t="s">
        <v>176</v>
      </c>
      <c r="O95" s="38">
        <f>O96</f>
        <v>160</v>
      </c>
      <c r="P95" s="38">
        <f>P96</f>
        <v>-42.590359999999997</v>
      </c>
      <c r="Q95" s="97">
        <f t="shared" si="1"/>
        <v>117.40964</v>
      </c>
    </row>
    <row r="96" spans="2:17" ht="30" x14ac:dyDescent="0.2">
      <c r="B96" s="92" t="s">
        <v>205</v>
      </c>
      <c r="C96" s="75">
        <v>1</v>
      </c>
      <c r="D96" s="39">
        <v>500</v>
      </c>
      <c r="E96" s="39">
        <v>502</v>
      </c>
      <c r="F96" s="37" t="s">
        <v>2</v>
      </c>
      <c r="G96" s="36" t="s">
        <v>175</v>
      </c>
      <c r="H96" s="43" t="s">
        <v>98</v>
      </c>
      <c r="I96" s="35" t="s">
        <v>30</v>
      </c>
      <c r="J96" s="35" t="s">
        <v>27</v>
      </c>
      <c r="K96" s="35" t="s">
        <v>132</v>
      </c>
      <c r="L96" s="35" t="s">
        <v>177</v>
      </c>
      <c r="O96" s="38">
        <v>160</v>
      </c>
      <c r="P96" s="38">
        <v>-42.590359999999997</v>
      </c>
      <c r="Q96" s="97">
        <f t="shared" ref="Q96:Q125" si="21">O96+P96</f>
        <v>117.40964</v>
      </c>
    </row>
    <row r="97" spans="2:17" ht="30" x14ac:dyDescent="0.2">
      <c r="B97" s="92" t="s">
        <v>216</v>
      </c>
      <c r="C97" s="109"/>
      <c r="D97" s="109"/>
      <c r="E97" s="109"/>
      <c r="F97" s="109"/>
      <c r="G97" s="36" t="s">
        <v>133</v>
      </c>
      <c r="H97" s="43" t="s">
        <v>98</v>
      </c>
      <c r="I97" s="35" t="s">
        <v>30</v>
      </c>
      <c r="J97" s="35" t="s">
        <v>27</v>
      </c>
      <c r="K97" s="35" t="s">
        <v>134</v>
      </c>
      <c r="L97" s="35" t="s">
        <v>95</v>
      </c>
      <c r="O97" s="38">
        <f>O98</f>
        <v>284.35000000000002</v>
      </c>
      <c r="P97" s="38">
        <f>P98</f>
        <v>0</v>
      </c>
      <c r="Q97" s="97">
        <f t="shared" si="21"/>
        <v>284.35000000000002</v>
      </c>
    </row>
    <row r="98" spans="2:17" ht="30" x14ac:dyDescent="0.2">
      <c r="B98" s="92" t="s">
        <v>217</v>
      </c>
      <c r="C98" s="75">
        <v>1</v>
      </c>
      <c r="D98" s="39">
        <v>500</v>
      </c>
      <c r="E98" s="39">
        <v>502</v>
      </c>
      <c r="F98" s="37" t="s">
        <v>2</v>
      </c>
      <c r="G98" s="36" t="s">
        <v>174</v>
      </c>
      <c r="H98" s="43" t="s">
        <v>98</v>
      </c>
      <c r="I98" s="75" t="s">
        <v>30</v>
      </c>
      <c r="J98" s="75" t="s">
        <v>27</v>
      </c>
      <c r="K98" s="75" t="s">
        <v>134</v>
      </c>
      <c r="L98" s="75" t="s">
        <v>176</v>
      </c>
      <c r="O98" s="38">
        <f>O99</f>
        <v>284.35000000000002</v>
      </c>
      <c r="P98" s="38">
        <f>P99</f>
        <v>0</v>
      </c>
      <c r="Q98" s="97">
        <f t="shared" si="21"/>
        <v>284.35000000000002</v>
      </c>
    </row>
    <row r="99" spans="2:17" ht="30" x14ac:dyDescent="0.2">
      <c r="B99" s="92" t="s">
        <v>218</v>
      </c>
      <c r="C99" s="75">
        <v>1</v>
      </c>
      <c r="D99" s="39">
        <v>500</v>
      </c>
      <c r="E99" s="39">
        <v>502</v>
      </c>
      <c r="F99" s="37" t="s">
        <v>2</v>
      </c>
      <c r="G99" s="36" t="s">
        <v>175</v>
      </c>
      <c r="H99" s="43" t="s">
        <v>98</v>
      </c>
      <c r="I99" s="35" t="s">
        <v>30</v>
      </c>
      <c r="J99" s="35" t="s">
        <v>27</v>
      </c>
      <c r="K99" s="35" t="s">
        <v>134</v>
      </c>
      <c r="L99" s="35" t="s">
        <v>177</v>
      </c>
      <c r="O99" s="38">
        <v>284.35000000000002</v>
      </c>
      <c r="P99" s="38"/>
      <c r="Q99" s="97">
        <f t="shared" si="21"/>
        <v>284.35000000000002</v>
      </c>
    </row>
    <row r="100" spans="2:17" ht="15.75" x14ac:dyDescent="0.25">
      <c r="B100" s="91" t="s">
        <v>219</v>
      </c>
      <c r="C100" s="91"/>
      <c r="D100" s="91"/>
      <c r="E100" s="91"/>
      <c r="F100" s="91"/>
      <c r="G100" s="27" t="s">
        <v>223</v>
      </c>
      <c r="H100" s="49" t="s">
        <v>98</v>
      </c>
      <c r="I100" s="94" t="s">
        <v>221</v>
      </c>
      <c r="J100" s="94" t="s">
        <v>95</v>
      </c>
      <c r="K100" s="94" t="s">
        <v>95</v>
      </c>
      <c r="L100" s="50" t="s">
        <v>95</v>
      </c>
      <c r="O100" s="29">
        <f t="shared" ref="O100:P101" si="22">O101</f>
        <v>180</v>
      </c>
      <c r="P100" s="29">
        <f t="shared" si="22"/>
        <v>0</v>
      </c>
      <c r="Q100" s="90">
        <f t="shared" ref="Q100:Q104" si="23">O100+P100</f>
        <v>180</v>
      </c>
    </row>
    <row r="101" spans="2:17" ht="16.5" customHeight="1" x14ac:dyDescent="0.2">
      <c r="B101" s="93" t="s">
        <v>1</v>
      </c>
      <c r="C101" s="93">
        <v>1</v>
      </c>
      <c r="D101" s="52">
        <v>500</v>
      </c>
      <c r="E101" s="52">
        <v>501</v>
      </c>
      <c r="F101" s="33" t="s">
        <v>8</v>
      </c>
      <c r="G101" s="32" t="s">
        <v>220</v>
      </c>
      <c r="H101" s="32" t="s">
        <v>98</v>
      </c>
      <c r="I101" s="93" t="s">
        <v>221</v>
      </c>
      <c r="J101" s="93" t="s">
        <v>30</v>
      </c>
      <c r="K101" s="93"/>
      <c r="L101" s="54"/>
      <c r="O101" s="34">
        <f t="shared" si="22"/>
        <v>180</v>
      </c>
      <c r="P101" s="34">
        <f t="shared" si="22"/>
        <v>0</v>
      </c>
      <c r="Q101" s="96">
        <f t="shared" si="23"/>
        <v>180</v>
      </c>
    </row>
    <row r="102" spans="2:17" ht="47.25" customHeight="1" x14ac:dyDescent="0.2">
      <c r="B102" s="92" t="s">
        <v>0</v>
      </c>
      <c r="C102" s="92">
        <v>1</v>
      </c>
      <c r="D102" s="39">
        <v>100</v>
      </c>
      <c r="E102" s="39">
        <v>113</v>
      </c>
      <c r="F102" s="37" t="s">
        <v>57</v>
      </c>
      <c r="G102" s="36" t="s">
        <v>232</v>
      </c>
      <c r="H102" s="43" t="s">
        <v>98</v>
      </c>
      <c r="I102" s="44" t="s">
        <v>221</v>
      </c>
      <c r="J102" s="92" t="s">
        <v>30</v>
      </c>
      <c r="K102" s="92" t="s">
        <v>222</v>
      </c>
      <c r="L102" s="92"/>
      <c r="O102" s="38">
        <f>O103</f>
        <v>180</v>
      </c>
      <c r="P102" s="38">
        <f>P103</f>
        <v>0</v>
      </c>
      <c r="Q102" s="97">
        <f t="shared" si="23"/>
        <v>180</v>
      </c>
    </row>
    <row r="103" spans="2:17" ht="32.25" customHeight="1" x14ac:dyDescent="0.2">
      <c r="B103" s="92" t="s">
        <v>141</v>
      </c>
      <c r="C103" s="92">
        <v>1</v>
      </c>
      <c r="D103" s="39">
        <v>100</v>
      </c>
      <c r="E103" s="39">
        <v>113</v>
      </c>
      <c r="F103" s="37" t="s">
        <v>57</v>
      </c>
      <c r="G103" s="36" t="s">
        <v>174</v>
      </c>
      <c r="H103" s="43" t="s">
        <v>98</v>
      </c>
      <c r="I103" s="44" t="s">
        <v>221</v>
      </c>
      <c r="J103" s="92" t="s">
        <v>30</v>
      </c>
      <c r="K103" s="92" t="s">
        <v>222</v>
      </c>
      <c r="L103" s="92" t="s">
        <v>176</v>
      </c>
      <c r="O103" s="55">
        <f>O104</f>
        <v>180</v>
      </c>
      <c r="P103" s="55">
        <f>P104</f>
        <v>0</v>
      </c>
      <c r="Q103" s="97">
        <f t="shared" si="23"/>
        <v>180</v>
      </c>
    </row>
    <row r="104" spans="2:17" ht="32.25" customHeight="1" x14ac:dyDescent="0.2">
      <c r="B104" s="92" t="s">
        <v>194</v>
      </c>
      <c r="C104" s="92">
        <v>1</v>
      </c>
      <c r="D104" s="39">
        <v>100</v>
      </c>
      <c r="E104" s="39">
        <v>113</v>
      </c>
      <c r="F104" s="37" t="s">
        <v>57</v>
      </c>
      <c r="G104" s="36" t="s">
        <v>175</v>
      </c>
      <c r="H104" s="43" t="s">
        <v>98</v>
      </c>
      <c r="I104" s="44" t="s">
        <v>221</v>
      </c>
      <c r="J104" s="92" t="s">
        <v>30</v>
      </c>
      <c r="K104" s="92" t="s">
        <v>222</v>
      </c>
      <c r="L104" s="92" t="s">
        <v>177</v>
      </c>
      <c r="O104" s="55">
        <v>180</v>
      </c>
      <c r="P104" s="55"/>
      <c r="Q104" s="97">
        <f t="shared" si="23"/>
        <v>180</v>
      </c>
    </row>
    <row r="105" spans="2:17" ht="15.75" x14ac:dyDescent="0.25">
      <c r="B105" s="77" t="s">
        <v>135</v>
      </c>
      <c r="C105" s="77"/>
      <c r="D105" s="77"/>
      <c r="E105" s="77"/>
      <c r="F105" s="77"/>
      <c r="G105" s="27" t="s">
        <v>136</v>
      </c>
      <c r="H105" s="49" t="s">
        <v>98</v>
      </c>
      <c r="I105" s="48" t="s">
        <v>137</v>
      </c>
      <c r="J105" s="48" t="s">
        <v>95</v>
      </c>
      <c r="K105" s="48" t="s">
        <v>95</v>
      </c>
      <c r="L105" s="50" t="s">
        <v>95</v>
      </c>
      <c r="O105" s="29">
        <f t="shared" ref="O105:P106" si="24">O106</f>
        <v>50</v>
      </c>
      <c r="P105" s="29">
        <f t="shared" si="24"/>
        <v>40</v>
      </c>
      <c r="Q105" s="90">
        <f t="shared" si="21"/>
        <v>90</v>
      </c>
    </row>
    <row r="106" spans="2:17" ht="16.5" customHeight="1" x14ac:dyDescent="0.2">
      <c r="B106" s="93" t="s">
        <v>142</v>
      </c>
      <c r="C106" s="78">
        <v>1</v>
      </c>
      <c r="D106" s="52">
        <v>500</v>
      </c>
      <c r="E106" s="52">
        <v>501</v>
      </c>
      <c r="F106" s="33" t="s">
        <v>8</v>
      </c>
      <c r="G106" s="32" t="s">
        <v>138</v>
      </c>
      <c r="H106" s="32" t="s">
        <v>98</v>
      </c>
      <c r="I106" s="31" t="s">
        <v>137</v>
      </c>
      <c r="J106" s="31" t="s">
        <v>137</v>
      </c>
      <c r="K106" s="31"/>
      <c r="L106" s="54"/>
      <c r="O106" s="34">
        <f t="shared" si="24"/>
        <v>50</v>
      </c>
      <c r="P106" s="34">
        <f t="shared" si="24"/>
        <v>40</v>
      </c>
      <c r="Q106" s="96">
        <f t="shared" si="21"/>
        <v>90</v>
      </c>
    </row>
    <row r="107" spans="2:17" ht="18" customHeight="1" x14ac:dyDescent="0.2">
      <c r="B107" s="92" t="s">
        <v>143</v>
      </c>
      <c r="C107" s="75">
        <v>1</v>
      </c>
      <c r="D107" s="39">
        <v>100</v>
      </c>
      <c r="E107" s="39">
        <v>113</v>
      </c>
      <c r="F107" s="37" t="s">
        <v>57</v>
      </c>
      <c r="G107" s="36" t="s">
        <v>139</v>
      </c>
      <c r="H107" s="43" t="s">
        <v>98</v>
      </c>
      <c r="I107" s="44" t="s">
        <v>137</v>
      </c>
      <c r="J107" s="35" t="s">
        <v>137</v>
      </c>
      <c r="K107" s="35" t="s">
        <v>140</v>
      </c>
      <c r="L107" s="35"/>
      <c r="O107" s="38">
        <f>O108</f>
        <v>50</v>
      </c>
      <c r="P107" s="38">
        <f>P108</f>
        <v>40</v>
      </c>
      <c r="Q107" s="97">
        <f t="shared" si="21"/>
        <v>90</v>
      </c>
    </row>
    <row r="108" spans="2:17" ht="32.25" customHeight="1" x14ac:dyDescent="0.2">
      <c r="B108" s="92" t="s">
        <v>144</v>
      </c>
      <c r="C108" s="75">
        <v>1</v>
      </c>
      <c r="D108" s="39">
        <v>100</v>
      </c>
      <c r="E108" s="39">
        <v>113</v>
      </c>
      <c r="F108" s="37" t="s">
        <v>57</v>
      </c>
      <c r="G108" s="36" t="s">
        <v>174</v>
      </c>
      <c r="H108" s="43" t="s">
        <v>98</v>
      </c>
      <c r="I108" s="44" t="s">
        <v>137</v>
      </c>
      <c r="J108" s="75" t="s">
        <v>137</v>
      </c>
      <c r="K108" s="75" t="s">
        <v>140</v>
      </c>
      <c r="L108" s="75" t="s">
        <v>176</v>
      </c>
      <c r="O108" s="55">
        <f>O109</f>
        <v>50</v>
      </c>
      <c r="P108" s="55">
        <f>P109</f>
        <v>40</v>
      </c>
      <c r="Q108" s="97">
        <f t="shared" si="21"/>
        <v>90</v>
      </c>
    </row>
    <row r="109" spans="2:17" ht="32.25" customHeight="1" x14ac:dyDescent="0.2">
      <c r="B109" s="92" t="s">
        <v>195</v>
      </c>
      <c r="C109" s="35">
        <v>1</v>
      </c>
      <c r="D109" s="39">
        <v>100</v>
      </c>
      <c r="E109" s="39">
        <v>113</v>
      </c>
      <c r="F109" s="37" t="s">
        <v>57</v>
      </c>
      <c r="G109" s="36" t="s">
        <v>175</v>
      </c>
      <c r="H109" s="43" t="s">
        <v>98</v>
      </c>
      <c r="I109" s="44" t="s">
        <v>137</v>
      </c>
      <c r="J109" s="35" t="s">
        <v>137</v>
      </c>
      <c r="K109" s="35" t="s">
        <v>140</v>
      </c>
      <c r="L109" s="35" t="s">
        <v>177</v>
      </c>
      <c r="O109" s="55">
        <v>50</v>
      </c>
      <c r="P109" s="55">
        <v>40</v>
      </c>
      <c r="Q109" s="97">
        <f t="shared" si="21"/>
        <v>90</v>
      </c>
    </row>
    <row r="110" spans="2:17" ht="47.25" x14ac:dyDescent="0.25">
      <c r="B110" s="48" t="s">
        <v>33</v>
      </c>
      <c r="C110" s="113"/>
      <c r="D110" s="113"/>
      <c r="E110" s="113"/>
      <c r="F110" s="114"/>
      <c r="G110" s="49" t="s">
        <v>96</v>
      </c>
      <c r="H110" s="49" t="s">
        <v>98</v>
      </c>
      <c r="I110" s="48">
        <v>14</v>
      </c>
      <c r="J110" s="48" t="s">
        <v>95</v>
      </c>
      <c r="K110" s="48" t="s">
        <v>95</v>
      </c>
      <c r="L110" s="50" t="s">
        <v>95</v>
      </c>
      <c r="O110" s="29">
        <f t="shared" ref="O110:P111" si="25">O111</f>
        <v>9516.35131</v>
      </c>
      <c r="P110" s="29">
        <f t="shared" si="25"/>
        <v>3370</v>
      </c>
      <c r="Q110" s="90">
        <f t="shared" si="21"/>
        <v>12886.35131</v>
      </c>
    </row>
    <row r="111" spans="2:17" ht="15" x14ac:dyDescent="0.2">
      <c r="B111" s="93" t="s">
        <v>224</v>
      </c>
      <c r="C111" s="111"/>
      <c r="D111" s="111"/>
      <c r="E111" s="111"/>
      <c r="F111" s="112"/>
      <c r="G111" s="40" t="s">
        <v>34</v>
      </c>
      <c r="H111" s="40" t="s">
        <v>98</v>
      </c>
      <c r="I111" s="41">
        <v>14</v>
      </c>
      <c r="J111" s="41" t="s">
        <v>27</v>
      </c>
      <c r="K111" s="41" t="s">
        <v>95</v>
      </c>
      <c r="L111" s="46" t="s">
        <v>95</v>
      </c>
      <c r="O111" s="34">
        <f t="shared" si="25"/>
        <v>9516.35131</v>
      </c>
      <c r="P111" s="34">
        <f t="shared" si="25"/>
        <v>3370</v>
      </c>
      <c r="Q111" s="96">
        <f t="shared" si="21"/>
        <v>12886.35131</v>
      </c>
    </row>
    <row r="112" spans="2:17" ht="60" x14ac:dyDescent="0.2">
      <c r="B112" s="92" t="s">
        <v>225</v>
      </c>
      <c r="C112" s="109"/>
      <c r="D112" s="109"/>
      <c r="E112" s="109"/>
      <c r="F112" s="115"/>
      <c r="G112" s="47" t="s">
        <v>35</v>
      </c>
      <c r="H112" s="43" t="s">
        <v>98</v>
      </c>
      <c r="I112" s="45">
        <v>14</v>
      </c>
      <c r="J112" s="45" t="s">
        <v>27</v>
      </c>
      <c r="K112" s="45" t="s">
        <v>163</v>
      </c>
      <c r="L112" s="35"/>
      <c r="O112" s="38">
        <f>O113</f>
        <v>9516.35131</v>
      </c>
      <c r="P112" s="38">
        <f>P113</f>
        <v>3370</v>
      </c>
      <c r="Q112" s="97">
        <f t="shared" si="21"/>
        <v>12886.35131</v>
      </c>
    </row>
    <row r="113" spans="2:17" ht="18" customHeight="1" x14ac:dyDescent="0.2">
      <c r="B113" s="92" t="s">
        <v>226</v>
      </c>
      <c r="C113" s="109"/>
      <c r="D113" s="109"/>
      <c r="E113" s="109"/>
      <c r="F113" s="115"/>
      <c r="G113" s="36" t="s">
        <v>34</v>
      </c>
      <c r="H113" s="43" t="s">
        <v>98</v>
      </c>
      <c r="I113" s="76">
        <v>14</v>
      </c>
      <c r="J113" s="76" t="s">
        <v>27</v>
      </c>
      <c r="K113" s="76" t="s">
        <v>163</v>
      </c>
      <c r="L113" s="75" t="s">
        <v>196</v>
      </c>
      <c r="O113" s="38">
        <f>O114</f>
        <v>9516.35131</v>
      </c>
      <c r="P113" s="38">
        <f>P114</f>
        <v>3370</v>
      </c>
      <c r="Q113" s="97">
        <f t="shared" si="21"/>
        <v>12886.35131</v>
      </c>
    </row>
    <row r="114" spans="2:17" ht="18" customHeight="1" x14ac:dyDescent="0.2">
      <c r="B114" s="92" t="s">
        <v>227</v>
      </c>
      <c r="C114" s="109"/>
      <c r="D114" s="109"/>
      <c r="E114" s="109"/>
      <c r="F114" s="115"/>
      <c r="G114" s="47" t="s">
        <v>145</v>
      </c>
      <c r="H114" s="43" t="s">
        <v>98</v>
      </c>
      <c r="I114" s="45">
        <v>14</v>
      </c>
      <c r="J114" s="45" t="s">
        <v>27</v>
      </c>
      <c r="K114" s="45" t="s">
        <v>163</v>
      </c>
      <c r="L114" s="35" t="s">
        <v>36</v>
      </c>
      <c r="O114" s="38">
        <v>9516.35131</v>
      </c>
      <c r="P114" s="38">
        <v>3370</v>
      </c>
      <c r="Q114" s="97">
        <f t="shared" si="21"/>
        <v>12886.35131</v>
      </c>
    </row>
    <row r="115" spans="2:17" ht="15.75" x14ac:dyDescent="0.25">
      <c r="B115" s="26" t="s">
        <v>95</v>
      </c>
      <c r="C115" s="108"/>
      <c r="D115" s="108"/>
      <c r="E115" s="108"/>
      <c r="F115" s="108"/>
      <c r="G115" s="27" t="s">
        <v>103</v>
      </c>
      <c r="H115" s="27"/>
      <c r="I115" s="26" t="s">
        <v>95</v>
      </c>
      <c r="J115" s="26" t="s">
        <v>95</v>
      </c>
      <c r="K115" s="26" t="s">
        <v>95</v>
      </c>
      <c r="L115" s="28" t="s">
        <v>95</v>
      </c>
      <c r="O115" s="29">
        <f t="shared" ref="O115:P117" si="26">O116</f>
        <v>7048.7782700000007</v>
      </c>
      <c r="P115" s="29">
        <f t="shared" si="26"/>
        <v>455</v>
      </c>
      <c r="Q115" s="90">
        <f t="shared" si="21"/>
        <v>7503.7782700000007</v>
      </c>
    </row>
    <row r="116" spans="2:17" ht="15.75" x14ac:dyDescent="0.25">
      <c r="B116" s="48" t="s">
        <v>84</v>
      </c>
      <c r="C116" s="53"/>
      <c r="D116" s="53"/>
      <c r="E116" s="53"/>
      <c r="F116" s="48"/>
      <c r="G116" s="49" t="s">
        <v>83</v>
      </c>
      <c r="H116" s="49" t="s">
        <v>98</v>
      </c>
      <c r="I116" s="48" t="s">
        <v>23</v>
      </c>
      <c r="J116" s="48" t="s">
        <v>95</v>
      </c>
      <c r="K116" s="48" t="s">
        <v>95</v>
      </c>
      <c r="L116" s="50" t="s">
        <v>95</v>
      </c>
      <c r="O116" s="29">
        <f t="shared" si="26"/>
        <v>7048.7782700000007</v>
      </c>
      <c r="P116" s="29">
        <f t="shared" si="26"/>
        <v>455</v>
      </c>
      <c r="Q116" s="90">
        <f t="shared" si="21"/>
        <v>7503.7782700000007</v>
      </c>
    </row>
    <row r="117" spans="2:17" ht="15" x14ac:dyDescent="0.2">
      <c r="B117" s="41" t="s">
        <v>82</v>
      </c>
      <c r="C117" s="111"/>
      <c r="D117" s="111"/>
      <c r="E117" s="111"/>
      <c r="F117" s="112"/>
      <c r="G117" s="40" t="s">
        <v>59</v>
      </c>
      <c r="H117" s="40" t="s">
        <v>98</v>
      </c>
      <c r="I117" s="41" t="s">
        <v>23</v>
      </c>
      <c r="J117" s="41">
        <v>13</v>
      </c>
      <c r="K117" s="41" t="s">
        <v>95</v>
      </c>
      <c r="L117" s="46" t="s">
        <v>95</v>
      </c>
      <c r="O117" s="34">
        <f t="shared" si="26"/>
        <v>7048.7782700000007</v>
      </c>
      <c r="P117" s="34">
        <f t="shared" si="26"/>
        <v>455</v>
      </c>
      <c r="Q117" s="96">
        <f t="shared" si="21"/>
        <v>7503.7782700000007</v>
      </c>
    </row>
    <row r="118" spans="2:17" ht="17.25" customHeight="1" x14ac:dyDescent="0.2">
      <c r="B118" s="35" t="s">
        <v>80</v>
      </c>
      <c r="C118" s="35">
        <v>1</v>
      </c>
      <c r="D118" s="39">
        <v>100</v>
      </c>
      <c r="E118" s="39">
        <v>113</v>
      </c>
      <c r="F118" s="37" t="s">
        <v>57</v>
      </c>
      <c r="G118" s="36" t="s">
        <v>153</v>
      </c>
      <c r="H118" s="43" t="s">
        <v>98</v>
      </c>
      <c r="I118" s="44" t="s">
        <v>23</v>
      </c>
      <c r="J118" s="35">
        <v>13</v>
      </c>
      <c r="K118" s="35" t="s">
        <v>146</v>
      </c>
      <c r="L118" s="35"/>
      <c r="O118" s="38">
        <f>O119+O121+O123</f>
        <v>7048.7782700000007</v>
      </c>
      <c r="P118" s="38">
        <f>P119+P121+P123</f>
        <v>455</v>
      </c>
      <c r="Q118" s="97">
        <f t="shared" si="21"/>
        <v>7503.7782700000007</v>
      </c>
    </row>
    <row r="119" spans="2:17" ht="59.25" customHeight="1" x14ac:dyDescent="0.2">
      <c r="B119" s="35" t="s">
        <v>78</v>
      </c>
      <c r="C119" s="35">
        <v>1</v>
      </c>
      <c r="D119" s="39">
        <v>100</v>
      </c>
      <c r="E119" s="39">
        <v>113</v>
      </c>
      <c r="F119" s="37" t="s">
        <v>57</v>
      </c>
      <c r="G119" s="36" t="s">
        <v>167</v>
      </c>
      <c r="H119" s="43" t="s">
        <v>98</v>
      </c>
      <c r="I119" s="44" t="s">
        <v>23</v>
      </c>
      <c r="J119" s="35">
        <v>13</v>
      </c>
      <c r="K119" s="35" t="s">
        <v>146</v>
      </c>
      <c r="L119" s="35" t="s">
        <v>164</v>
      </c>
      <c r="O119" s="38">
        <f>O120</f>
        <v>4768.1782700000003</v>
      </c>
      <c r="P119" s="38">
        <f>P120</f>
        <v>0</v>
      </c>
      <c r="Q119" s="97">
        <f t="shared" si="21"/>
        <v>4768.1782700000003</v>
      </c>
    </row>
    <row r="120" spans="2:17" ht="19.5" customHeight="1" x14ac:dyDescent="0.2">
      <c r="B120" s="35" t="s">
        <v>166</v>
      </c>
      <c r="C120" s="35">
        <v>1</v>
      </c>
      <c r="D120" s="39">
        <v>100</v>
      </c>
      <c r="E120" s="39">
        <v>113</v>
      </c>
      <c r="F120" s="37" t="s">
        <v>57</v>
      </c>
      <c r="G120" s="36" t="s">
        <v>198</v>
      </c>
      <c r="H120" s="43" t="s">
        <v>98</v>
      </c>
      <c r="I120" s="44" t="s">
        <v>23</v>
      </c>
      <c r="J120" s="35">
        <v>13</v>
      </c>
      <c r="K120" s="35" t="s">
        <v>146</v>
      </c>
      <c r="L120" s="35" t="s">
        <v>197</v>
      </c>
      <c r="O120" s="38">
        <v>4768.1782700000003</v>
      </c>
      <c r="P120" s="38"/>
      <c r="Q120" s="97">
        <f t="shared" si="21"/>
        <v>4768.1782700000003</v>
      </c>
    </row>
    <row r="121" spans="2:17" ht="30" x14ac:dyDescent="0.2">
      <c r="B121" s="35" t="s">
        <v>101</v>
      </c>
      <c r="C121" s="35">
        <v>1</v>
      </c>
      <c r="D121" s="39">
        <v>400</v>
      </c>
      <c r="E121" s="39">
        <v>410</v>
      </c>
      <c r="F121" s="37" t="s">
        <v>17</v>
      </c>
      <c r="G121" s="36" t="s">
        <v>174</v>
      </c>
      <c r="H121" s="43" t="s">
        <v>98</v>
      </c>
      <c r="I121" s="35" t="s">
        <v>23</v>
      </c>
      <c r="J121" s="35" t="s">
        <v>147</v>
      </c>
      <c r="K121" s="35" t="s">
        <v>146</v>
      </c>
      <c r="L121" s="35" t="s">
        <v>176</v>
      </c>
      <c r="O121" s="38">
        <f>O122</f>
        <v>2264.6</v>
      </c>
      <c r="P121" s="38">
        <f>P122</f>
        <v>455</v>
      </c>
      <c r="Q121" s="97">
        <f t="shared" si="21"/>
        <v>2719.6</v>
      </c>
    </row>
    <row r="122" spans="2:17" ht="30" x14ac:dyDescent="0.2">
      <c r="B122" s="35" t="s">
        <v>199</v>
      </c>
      <c r="C122" s="35">
        <v>1</v>
      </c>
      <c r="D122" s="39">
        <v>100</v>
      </c>
      <c r="E122" s="39">
        <v>113</v>
      </c>
      <c r="F122" s="37" t="s">
        <v>57</v>
      </c>
      <c r="G122" s="36" t="s">
        <v>175</v>
      </c>
      <c r="H122" s="43" t="s">
        <v>98</v>
      </c>
      <c r="I122" s="44" t="s">
        <v>23</v>
      </c>
      <c r="J122" s="35">
        <v>13</v>
      </c>
      <c r="K122" s="35" t="s">
        <v>146</v>
      </c>
      <c r="L122" s="35" t="s">
        <v>177</v>
      </c>
      <c r="O122" s="38">
        <v>2264.6</v>
      </c>
      <c r="P122" s="38">
        <v>455</v>
      </c>
      <c r="Q122" s="97">
        <f t="shared" si="21"/>
        <v>2719.6</v>
      </c>
    </row>
    <row r="123" spans="2:17" ht="18" customHeight="1" x14ac:dyDescent="0.2">
      <c r="B123" s="56" t="s">
        <v>102</v>
      </c>
      <c r="C123" s="56">
        <v>1</v>
      </c>
      <c r="D123" s="57">
        <v>100</v>
      </c>
      <c r="E123" s="57">
        <v>113</v>
      </c>
      <c r="F123" s="58" t="s">
        <v>57</v>
      </c>
      <c r="G123" s="36" t="s">
        <v>172</v>
      </c>
      <c r="H123" s="43" t="s">
        <v>98</v>
      </c>
      <c r="I123" s="44" t="s">
        <v>23</v>
      </c>
      <c r="J123" s="56">
        <v>13</v>
      </c>
      <c r="K123" s="35" t="s">
        <v>146</v>
      </c>
      <c r="L123" s="56" t="s">
        <v>171</v>
      </c>
      <c r="O123" s="59">
        <f>O124</f>
        <v>16</v>
      </c>
      <c r="P123" s="59">
        <f>P124</f>
        <v>0</v>
      </c>
      <c r="Q123" s="97">
        <f t="shared" si="21"/>
        <v>16</v>
      </c>
    </row>
    <row r="124" spans="2:17" ht="17.25" customHeight="1" x14ac:dyDescent="0.2">
      <c r="B124" s="56" t="s">
        <v>200</v>
      </c>
      <c r="C124" s="56">
        <v>1</v>
      </c>
      <c r="D124" s="57">
        <v>100</v>
      </c>
      <c r="E124" s="57">
        <v>113</v>
      </c>
      <c r="F124" s="58" t="s">
        <v>57</v>
      </c>
      <c r="G124" s="36" t="s">
        <v>182</v>
      </c>
      <c r="H124" s="43" t="s">
        <v>98</v>
      </c>
      <c r="I124" s="44" t="s">
        <v>23</v>
      </c>
      <c r="J124" s="56">
        <v>13</v>
      </c>
      <c r="K124" s="35" t="s">
        <v>146</v>
      </c>
      <c r="L124" s="56" t="s">
        <v>179</v>
      </c>
      <c r="O124" s="59">
        <v>16</v>
      </c>
      <c r="P124" s="59"/>
      <c r="Q124" s="97">
        <f t="shared" si="21"/>
        <v>16</v>
      </c>
    </row>
    <row r="125" spans="2:17" s="3" customFormat="1" ht="30" customHeight="1" x14ac:dyDescent="0.25">
      <c r="B125" s="60"/>
      <c r="C125" s="60"/>
      <c r="D125" s="60"/>
      <c r="E125" s="60"/>
      <c r="F125" s="60"/>
      <c r="G125" s="61" t="s">
        <v>148</v>
      </c>
      <c r="H125" s="62"/>
      <c r="I125" s="62"/>
      <c r="J125" s="62"/>
      <c r="K125" s="62"/>
      <c r="L125" s="62"/>
      <c r="O125" s="63">
        <f>O11+O115</f>
        <v>30865.252080000006</v>
      </c>
      <c r="P125" s="90">
        <f t="shared" ref="P125" si="27">P11+P115</f>
        <v>3798.8</v>
      </c>
      <c r="Q125" s="90">
        <f t="shared" si="21"/>
        <v>34664.052080000009</v>
      </c>
    </row>
  </sheetData>
  <mergeCells count="77">
    <mergeCell ref="P4:Q4"/>
    <mergeCell ref="C112:F112"/>
    <mergeCell ref="C114:F114"/>
    <mergeCell ref="C115:F115"/>
    <mergeCell ref="C117:F117"/>
    <mergeCell ref="C77:F77"/>
    <mergeCell ref="C94:F94"/>
    <mergeCell ref="C97:F97"/>
    <mergeCell ref="C110:F110"/>
    <mergeCell ref="C111:F111"/>
    <mergeCell ref="C113:F113"/>
    <mergeCell ref="C72:F72"/>
    <mergeCell ref="C75:F75"/>
    <mergeCell ref="C64:F64"/>
    <mergeCell ref="C66:F66"/>
    <mergeCell ref="C76:F76"/>
    <mergeCell ref="C65:F65"/>
    <mergeCell ref="C71:F71"/>
    <mergeCell ref="C74:F74"/>
    <mergeCell ref="C48:F48"/>
    <mergeCell ref="C52:F52"/>
    <mergeCell ref="C62:F62"/>
    <mergeCell ref="C63:F63"/>
    <mergeCell ref="C67:F67"/>
    <mergeCell ref="C68:F68"/>
    <mergeCell ref="C69:F69"/>
    <mergeCell ref="C47:F47"/>
    <mergeCell ref="C40:F40"/>
    <mergeCell ref="C41:F41"/>
    <mergeCell ref="C42:F42"/>
    <mergeCell ref="C44:F44"/>
    <mergeCell ref="C43:F43"/>
    <mergeCell ref="C11:F11"/>
    <mergeCell ref="C34:F34"/>
    <mergeCell ref="C39:F39"/>
    <mergeCell ref="C28:F28"/>
    <mergeCell ref="C29:F29"/>
    <mergeCell ref="C37:F37"/>
    <mergeCell ref="C36:F36"/>
    <mergeCell ref="C24:F24"/>
    <mergeCell ref="C13:F13"/>
    <mergeCell ref="C21:F21"/>
    <mergeCell ref="C17:F17"/>
    <mergeCell ref="C14:F14"/>
    <mergeCell ref="C25:F25"/>
    <mergeCell ref="C35:F35"/>
    <mergeCell ref="C38:F38"/>
    <mergeCell ref="C18:F18"/>
    <mergeCell ref="D1:E1"/>
    <mergeCell ref="F1:G1"/>
    <mergeCell ref="C8:C9"/>
    <mergeCell ref="D4:E4"/>
    <mergeCell ref="F4:G4"/>
    <mergeCell ref="B2:C2"/>
    <mergeCell ref="B4:C4"/>
    <mergeCell ref="B8:B9"/>
    <mergeCell ref="K1:L1"/>
    <mergeCell ref="I8:I9"/>
    <mergeCell ref="H8:H9"/>
    <mergeCell ref="F8:F9"/>
    <mergeCell ref="J8:J9"/>
    <mergeCell ref="B6:Q6"/>
    <mergeCell ref="F2:G2"/>
    <mergeCell ref="I4:J4"/>
    <mergeCell ref="G8:G9"/>
    <mergeCell ref="I1:J1"/>
    <mergeCell ref="D2:E2"/>
    <mergeCell ref="I2:J2"/>
    <mergeCell ref="M1:N1"/>
    <mergeCell ref="O8:Q8"/>
    <mergeCell ref="K4:L4"/>
    <mergeCell ref="B1:C1"/>
    <mergeCell ref="M2:N2"/>
    <mergeCell ref="L8:L9"/>
    <mergeCell ref="K2:L2"/>
    <mergeCell ref="M4:N4"/>
    <mergeCell ref="K8:K9"/>
  </mergeCells>
  <phoneticPr fontId="0" type="noConversion"/>
  <pageMargins left="0.39370078740157483" right="0.39370078740157483" top="0.78740157480314965" bottom="0.78740157480314965" header="0" footer="0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2016-04-28T04:08:21Z</cp:lastPrinted>
  <dcterms:created xsi:type="dcterms:W3CDTF">2014-11-07T07:56:37Z</dcterms:created>
  <dcterms:modified xsi:type="dcterms:W3CDTF">2016-08-09T09:38:13Z</dcterms:modified>
</cp:coreProperties>
</file>