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4625"/>
  </bookViews>
  <sheets>
    <sheet name="Приложение №5" sheetId="2" r:id="rId1"/>
  </sheets>
  <definedNames>
    <definedName name="_xlnm._FilterDatabase" localSheetId="0" hidden="1">'Приложение №5'!$A$11:$T$11</definedName>
    <definedName name="_xlnm.Print_Titles" localSheetId="0">'Приложение №5'!$11:$11</definedName>
  </definedNames>
  <calcPr calcId="114210" fullCalcOnLoad="1"/>
</workbook>
</file>

<file path=xl/calcChain.xml><?xml version="1.0" encoding="utf-8"?>
<calcChain xmlns="http://schemas.openxmlformats.org/spreadsheetml/2006/main">
  <c r="P59" i="2"/>
  <c r="P58"/>
  <c r="P57"/>
  <c r="P56"/>
  <c r="P15"/>
  <c r="P14"/>
  <c r="P18"/>
  <c r="P17"/>
  <c r="P23"/>
  <c r="P22"/>
  <c r="P26"/>
  <c r="P28"/>
  <c r="P30"/>
  <c r="P25"/>
  <c r="P13"/>
  <c r="P37"/>
  <c r="P36"/>
  <c r="P40"/>
  <c r="P44"/>
  <c r="P39"/>
  <c r="P47"/>
  <c r="P50"/>
  <c r="P52"/>
  <c r="P54"/>
  <c r="P49"/>
  <c r="P46"/>
  <c r="P12"/>
  <c r="P64"/>
  <c r="Q56"/>
  <c r="Q34"/>
  <c r="Q33"/>
  <c r="Q32"/>
  <c r="Q12"/>
  <c r="Q64"/>
  <c r="R59"/>
  <c r="R58"/>
  <c r="R57"/>
  <c r="R56"/>
  <c r="R15"/>
  <c r="R14"/>
  <c r="R18"/>
  <c r="R17"/>
  <c r="R23"/>
  <c r="R22"/>
  <c r="R26"/>
  <c r="R28"/>
  <c r="R30"/>
  <c r="R25"/>
  <c r="R13"/>
  <c r="R34"/>
  <c r="R33"/>
  <c r="R32"/>
  <c r="R37"/>
  <c r="R36"/>
  <c r="R40"/>
  <c r="R44"/>
  <c r="R39"/>
  <c r="R47"/>
  <c r="R50"/>
  <c r="R52"/>
  <c r="R54"/>
  <c r="R49"/>
  <c r="R46"/>
  <c r="R12"/>
  <c r="R64"/>
  <c r="S59"/>
  <c r="S58"/>
  <c r="S57"/>
  <c r="S56"/>
  <c r="S25"/>
  <c r="S13"/>
  <c r="S12"/>
  <c r="S64"/>
  <c r="T59"/>
  <c r="T58"/>
  <c r="T57"/>
  <c r="T56"/>
  <c r="T25"/>
  <c r="T13"/>
  <c r="T12"/>
  <c r="T64"/>
  <c r="U59"/>
  <c r="U58"/>
  <c r="U57"/>
  <c r="U56"/>
  <c r="U15"/>
  <c r="U14"/>
  <c r="U18"/>
  <c r="U17"/>
  <c r="U23"/>
  <c r="U22"/>
  <c r="U26"/>
  <c r="U28"/>
  <c r="U30"/>
  <c r="U25"/>
  <c r="U13"/>
  <c r="U37"/>
  <c r="U36"/>
  <c r="U40"/>
  <c r="U44"/>
  <c r="U39"/>
  <c r="U47"/>
  <c r="U50"/>
  <c r="U52"/>
  <c r="U54"/>
  <c r="U49"/>
  <c r="U46"/>
  <c r="U12"/>
  <c r="U64"/>
  <c r="V56"/>
  <c r="V34"/>
  <c r="V33"/>
  <c r="V32"/>
  <c r="V12"/>
  <c r="V64"/>
  <c r="O59"/>
  <c r="O58"/>
  <c r="O57"/>
  <c r="O56"/>
  <c r="O15"/>
  <c r="O14"/>
  <c r="O18"/>
  <c r="O17"/>
  <c r="O23"/>
  <c r="O22"/>
  <c r="O26"/>
  <c r="O28"/>
  <c r="O30"/>
  <c r="O25"/>
  <c r="O13"/>
  <c r="O34"/>
  <c r="O33"/>
  <c r="O32"/>
  <c r="O37"/>
  <c r="O36"/>
  <c r="O40"/>
  <c r="O44"/>
  <c r="O39"/>
  <c r="O47"/>
  <c r="O50"/>
  <c r="O52"/>
  <c r="O54"/>
  <c r="O49"/>
  <c r="O46"/>
  <c r="O12"/>
  <c r="O64"/>
</calcChain>
</file>

<file path=xl/sharedStrings.xml><?xml version="1.0" encoding="utf-8"?>
<sst xmlns="http://schemas.openxmlformats.org/spreadsheetml/2006/main" count="391" uniqueCount="152">
  <si>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</si>
  <si>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</si>
  <si>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</si>
  <si>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</si>
  <si>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</si>
  <si>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</si>
  <si>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</si>
  <si>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</si>
  <si>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</si>
  <si>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</si>
  <si>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</si>
  <si>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</si>
  <si>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</si>
  <si>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</si>
  <si>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</si>
  <si>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</si>
  <si>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</si>
  <si>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</si>
  <si>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</si>
  <si>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</si>
  <si>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</si>
  <si>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</si>
  <si>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</si>
  <si>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</si>
  <si>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</si>
  <si>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</si>
  <si>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</si>
  <si>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</si>
  <si>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</si>
  <si>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</si>
  <si>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</si>
  <si>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</si>
  <si>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</si>
  <si>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</si>
  <si>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</si>
  <si>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</si>
  <si>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</si>
  <si>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</si>
  <si>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</si>
  <si>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</si>
  <si>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</si>
  <si>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</si>
  <si>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</si>
  <si>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</si>
  <si>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</si>
  <si>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</si>
  <si>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</si>
  <si>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</si>
  <si>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</si>
  <si>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</si>
  <si>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</si>
  <si>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</si>
  <si>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</si>
  <si>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</si>
  <si>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</si>
  <si>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</si>
  <si>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</si>
  <si>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</si>
  <si>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</si>
  <si>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</si>
  <si>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</si>
  <si>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</si>
  <si>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</si>
  <si>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</si>
  <si>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</si>
  <si>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</si>
  <si>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</si>
  <si>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</si>
  <si>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</si>
  <si>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</si>
  <si>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</si>
  <si>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</si>
  <si>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</si>
  <si>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</si>
  <si>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50.0.5118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</si>
  <si>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</si>
  <si>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</si>
  <si>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</si>
  <si>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</si>
  <si>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</si>
  <si>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</si>
  <si>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</si>
  <si>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</si>
  <si>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</si>
  <si>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</si>
  <si>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</si>
  <si>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</si>
  <si>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</si>
  <si>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</si>
  <si>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</si>
  <si>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1.4.3.1</t>
  </si>
  <si>
    <t>1.4.3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</si>
  <si>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</si>
  <si>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</si>
  <si>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</si>
  <si>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</si>
  <si>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</si>
  <si>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</si>
  <si>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</si>
  <si>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</si>
  <si>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</si>
  <si>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</si>
  <si>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</si>
  <si>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</si>
  <si>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</si>
  <si>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</si>
  <si>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</si>
  <si>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</si>
  <si>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</si>
  <si>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</si>
  <si>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</si>
  <si>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</si>
  <si>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</si>
  <si>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</si>
  <si>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</si>
  <si>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</si>
  <si>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</si>
  <si>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</si>
  <si>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</si>
  <si>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</si>
  <si>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</si>
  <si>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</si>
  <si>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</si>
  <si>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</si>
  <si>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</si>
  <si>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</si>
  <si>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</si>
  <si>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</si>
  <si>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</si>
  <si>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>тыс.рублей</t>
  </si>
  <si>
    <t/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</si>
  <si>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</si>
  <si>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</si>
  <si>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</si>
  <si>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</si>
  <si>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</si>
  <si>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</si>
  <si>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</si>
  <si>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ведомство</t>
  </si>
  <si>
    <t>650</t>
  </si>
  <si>
    <t>5000990</t>
  </si>
  <si>
    <t>880</t>
  </si>
  <si>
    <t>Условно-утвержденные расходы в поселениях</t>
  </si>
  <si>
    <t>МУ "Администрация поселения Сентябрьский"</t>
  </si>
  <si>
    <t>МКУ "Управление по делам администрации"</t>
  </si>
  <si>
    <t>1.1.1.2</t>
  </si>
  <si>
    <t>1.1.1.3</t>
  </si>
  <si>
    <t>1.1.1.4</t>
  </si>
  <si>
    <t>Ведомственная структура расходов  бюджета сельского поселения Сентябрьский  на 2016-2017 года</t>
  </si>
  <si>
    <t>Приложение 13.1</t>
  </si>
  <si>
    <t>ВСЕГО по муниципальному образованию селськое поселение Сентябрьский</t>
  </si>
  <si>
    <t>от 28.11.2014 № 80</t>
  </si>
</sst>
</file>

<file path=xl/styles.xml><?xml version="1.0" encoding="utf-8"?>
<styleSheet xmlns="http://schemas.openxmlformats.org/spreadsheetml/2006/main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Arial"/>
      <charset val="204"/>
    </font>
    <font>
      <sz val="13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0" fontId="3" fillId="0" borderId="1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5" fillId="0" borderId="1" xfId="1" applyFont="1" applyFill="1" applyBorder="1" applyAlignment="1" applyProtection="1">
      <protection hidden="1"/>
    </xf>
    <xf numFmtId="0" fontId="5" fillId="0" borderId="3" xfId="1" applyFont="1" applyFill="1" applyBorder="1" applyAlignment="1" applyProtection="1">
      <protection hidden="1"/>
    </xf>
    <xf numFmtId="0" fontId="2" fillId="0" borderId="2" xfId="1" applyFont="1" applyFill="1" applyBorder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6" fillId="0" borderId="0" xfId="0" applyNumberFormat="1" applyFont="1" applyAlignment="1">
      <alignment horizontal="left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Border="1"/>
    <xf numFmtId="165" fontId="1" fillId="0" borderId="2" xfId="1" applyNumberFormat="1" applyFont="1" applyFill="1" applyBorder="1" applyAlignment="1" applyProtection="1">
      <protection hidden="1"/>
    </xf>
    <xf numFmtId="165" fontId="1" fillId="0" borderId="2" xfId="1" applyNumberFormat="1" applyBorder="1"/>
    <xf numFmtId="167" fontId="6" fillId="0" borderId="0" xfId="0" applyNumberFormat="1" applyFont="1" applyAlignment="1">
      <alignment horizontal="left" vertical="top" wrapText="1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Border="1" applyAlignment="1">
      <alignment horizontal="center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0" fontId="9" fillId="0" borderId="2" xfId="1" applyFont="1" applyBorder="1" applyAlignment="1">
      <alignment wrapText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vertical="top" wrapText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5"/>
  <sheetViews>
    <sheetView showGridLines="0" tabSelected="1" view="pageBreakPreview" topLeftCell="B31" zoomScale="60" zoomScaleNormal="75" workbookViewId="0">
      <selection activeCell="J43" sqref="J43"/>
    </sheetView>
  </sheetViews>
  <sheetFormatPr defaultRowHeight="12.75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28515625" style="1" customWidth="1"/>
    <col min="9" max="10" width="5" style="1" customWidth="1"/>
    <col min="11" max="11" width="11.28515625" style="1" customWidth="1"/>
    <col min="12" max="12" width="9.140625" style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8" width="18.140625" style="1" customWidth="1"/>
    <col min="19" max="20" width="0" style="1" hidden="1" customWidth="1"/>
    <col min="21" max="21" width="18.85546875" style="1" customWidth="1"/>
    <col min="22" max="22" width="18.140625" style="1" customWidth="1"/>
    <col min="23" max="16384" width="9.140625" style="1"/>
  </cols>
  <sheetData>
    <row r="1" spans="1:22" ht="15" customHeight="1">
      <c r="A1" s="21"/>
      <c r="B1" s="21"/>
      <c r="C1" s="21"/>
      <c r="D1" s="21"/>
      <c r="E1" s="21"/>
      <c r="F1" s="21"/>
      <c r="G1" s="24"/>
      <c r="H1" s="24"/>
      <c r="I1" s="24"/>
      <c r="J1" s="24"/>
      <c r="K1" s="24"/>
      <c r="L1" s="21"/>
      <c r="M1" s="17"/>
      <c r="N1" s="17"/>
      <c r="O1" s="22"/>
      <c r="P1" s="21"/>
      <c r="Q1" s="21"/>
      <c r="R1" s="17"/>
      <c r="S1" s="17"/>
      <c r="T1" s="17"/>
    </row>
    <row r="2" spans="1:22" ht="15" customHeight="1">
      <c r="A2" s="21"/>
      <c r="B2" s="76" t="s">
        <v>21</v>
      </c>
      <c r="C2" s="76"/>
      <c r="D2" s="76" t="s">
        <v>21</v>
      </c>
      <c r="E2" s="76"/>
      <c r="F2" s="76"/>
      <c r="G2" s="76"/>
      <c r="H2" s="26"/>
      <c r="I2" s="76" t="s">
        <v>21</v>
      </c>
      <c r="J2" s="76"/>
      <c r="K2" s="76" t="s">
        <v>21</v>
      </c>
      <c r="L2" s="76"/>
      <c r="M2" s="76" t="s">
        <v>21</v>
      </c>
      <c r="N2" s="76"/>
      <c r="O2" s="76" t="s">
        <v>21</v>
      </c>
      <c r="P2" s="76"/>
      <c r="Q2" s="76" t="s">
        <v>149</v>
      </c>
      <c r="R2" s="76"/>
      <c r="S2" s="17"/>
      <c r="T2" s="17"/>
    </row>
    <row r="3" spans="1:22" ht="17.25" customHeight="1">
      <c r="A3" s="21"/>
      <c r="B3" s="76" t="s">
        <v>22</v>
      </c>
      <c r="C3" s="76"/>
      <c r="D3" s="76" t="s">
        <v>22</v>
      </c>
      <c r="E3" s="76"/>
      <c r="F3" s="76"/>
      <c r="G3" s="76"/>
      <c r="H3" s="26"/>
      <c r="I3" s="76" t="s">
        <v>22</v>
      </c>
      <c r="J3" s="76"/>
      <c r="K3" s="76" t="s">
        <v>22</v>
      </c>
      <c r="L3" s="76"/>
      <c r="M3" s="76" t="s">
        <v>22</v>
      </c>
      <c r="N3" s="76"/>
      <c r="O3" s="76" t="s">
        <v>22</v>
      </c>
      <c r="P3" s="76"/>
      <c r="Q3" s="76" t="s">
        <v>24</v>
      </c>
      <c r="R3" s="76"/>
      <c r="S3" s="17"/>
      <c r="T3" s="17"/>
    </row>
    <row r="4" spans="1:22" ht="17.25" customHeight="1">
      <c r="A4" s="21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 t="s">
        <v>25</v>
      </c>
      <c r="R4" s="26"/>
      <c r="S4" s="17"/>
      <c r="T4" s="17"/>
    </row>
    <row r="5" spans="1:22" ht="15" customHeight="1">
      <c r="A5" s="21"/>
      <c r="B5" s="77" t="s">
        <v>23</v>
      </c>
      <c r="C5" s="77"/>
      <c r="D5" s="77" t="s">
        <v>23</v>
      </c>
      <c r="E5" s="77"/>
      <c r="F5" s="77"/>
      <c r="G5" s="77"/>
      <c r="H5" s="55"/>
      <c r="I5" s="77" t="s">
        <v>23</v>
      </c>
      <c r="J5" s="77"/>
      <c r="K5" s="77" t="s">
        <v>23</v>
      </c>
      <c r="L5" s="77"/>
      <c r="M5" s="77" t="s">
        <v>23</v>
      </c>
      <c r="N5" s="77"/>
      <c r="O5" s="77" t="s">
        <v>23</v>
      </c>
      <c r="P5" s="77"/>
      <c r="Q5" s="77" t="s">
        <v>151</v>
      </c>
      <c r="R5" s="77"/>
      <c r="S5" s="17"/>
      <c r="T5" s="17"/>
    </row>
    <row r="6" spans="1:22" ht="15" customHeight="1">
      <c r="A6" s="21"/>
      <c r="B6" s="21"/>
      <c r="C6" s="21"/>
      <c r="D6" s="21"/>
      <c r="E6" s="21"/>
      <c r="F6" s="21"/>
      <c r="G6" s="24"/>
      <c r="H6" s="24"/>
      <c r="I6" s="21"/>
      <c r="J6" s="21"/>
      <c r="K6" s="21"/>
      <c r="L6" s="21"/>
      <c r="M6" s="24"/>
      <c r="N6" s="25"/>
      <c r="O6" s="21"/>
      <c r="P6" s="21"/>
      <c r="Q6" s="24"/>
      <c r="R6" s="17"/>
      <c r="S6" s="17"/>
      <c r="T6" s="17"/>
    </row>
    <row r="7" spans="1:22" ht="29.25" customHeight="1">
      <c r="A7" s="21"/>
      <c r="B7" s="78" t="s">
        <v>148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17"/>
      <c r="T7" s="17"/>
    </row>
    <row r="8" spans="1:22" ht="15" customHeight="1">
      <c r="A8" s="21"/>
      <c r="B8" s="21"/>
      <c r="C8" s="21"/>
      <c r="D8" s="21"/>
      <c r="E8" s="21"/>
      <c r="F8" s="21"/>
      <c r="G8" s="24"/>
      <c r="H8" s="24"/>
      <c r="I8" s="21"/>
      <c r="J8" s="21"/>
      <c r="K8" s="21"/>
      <c r="L8" s="21"/>
      <c r="M8" s="24"/>
      <c r="N8" s="17"/>
      <c r="O8" s="21"/>
      <c r="P8" s="21"/>
      <c r="Q8" s="23"/>
      <c r="S8" s="17"/>
      <c r="T8" s="17"/>
      <c r="V8" s="22" t="s">
        <v>129</v>
      </c>
    </row>
    <row r="9" spans="1:22" ht="16.5" customHeight="1">
      <c r="A9" s="21"/>
      <c r="B9" s="74" t="s">
        <v>128</v>
      </c>
      <c r="C9" s="74"/>
      <c r="D9" s="20"/>
      <c r="E9" s="20"/>
      <c r="F9" s="80" t="s">
        <v>124</v>
      </c>
      <c r="G9" s="74" t="s">
        <v>127</v>
      </c>
      <c r="H9" s="75" t="s">
        <v>138</v>
      </c>
      <c r="I9" s="74" t="s">
        <v>126</v>
      </c>
      <c r="J9" s="74" t="s">
        <v>125</v>
      </c>
      <c r="K9" s="74" t="s">
        <v>124</v>
      </c>
      <c r="L9" s="74" t="s">
        <v>123</v>
      </c>
      <c r="M9" s="19"/>
      <c r="N9" s="18"/>
      <c r="O9" s="74">
        <v>2016</v>
      </c>
      <c r="P9" s="74"/>
      <c r="Q9" s="74"/>
      <c r="R9" s="74">
        <v>2017</v>
      </c>
      <c r="S9" s="74"/>
      <c r="T9" s="74"/>
      <c r="U9" s="74"/>
      <c r="V9" s="74"/>
    </row>
    <row r="10" spans="1:22" ht="158.25" customHeight="1">
      <c r="A10" s="2"/>
      <c r="B10" s="75"/>
      <c r="C10" s="75"/>
      <c r="D10" s="10" t="s">
        <v>122</v>
      </c>
      <c r="E10" s="10" t="s">
        <v>121</v>
      </c>
      <c r="F10" s="81"/>
      <c r="G10" s="75"/>
      <c r="H10" s="79"/>
      <c r="I10" s="75"/>
      <c r="J10" s="75"/>
      <c r="K10" s="75"/>
      <c r="L10" s="75"/>
      <c r="M10" s="16" t="s">
        <v>120</v>
      </c>
      <c r="N10" s="15" t="s">
        <v>119</v>
      </c>
      <c r="O10" s="12" t="s">
        <v>118</v>
      </c>
      <c r="P10" s="12" t="s">
        <v>136</v>
      </c>
      <c r="Q10" s="12" t="s">
        <v>137</v>
      </c>
      <c r="R10" s="12" t="s">
        <v>118</v>
      </c>
      <c r="S10" s="12" t="s">
        <v>117</v>
      </c>
      <c r="T10" s="12" t="s">
        <v>116</v>
      </c>
      <c r="U10" s="12" t="s">
        <v>136</v>
      </c>
      <c r="V10" s="12" t="s">
        <v>137</v>
      </c>
    </row>
    <row r="11" spans="1:22" ht="16.5" customHeight="1">
      <c r="A11" s="2"/>
      <c r="B11" s="10">
        <v>1</v>
      </c>
      <c r="C11" s="10"/>
      <c r="D11" s="14"/>
      <c r="E11" s="14"/>
      <c r="F11" s="10">
        <v>6</v>
      </c>
      <c r="G11" s="10">
        <v>2</v>
      </c>
      <c r="H11" s="10"/>
      <c r="I11" s="10">
        <v>3</v>
      </c>
      <c r="J11" s="10">
        <v>4</v>
      </c>
      <c r="K11" s="10">
        <v>5</v>
      </c>
      <c r="L11" s="10">
        <v>6</v>
      </c>
      <c r="M11" s="12">
        <v>11</v>
      </c>
      <c r="N11" s="13"/>
      <c r="O11" s="12">
        <v>7</v>
      </c>
      <c r="P11" s="12">
        <v>8</v>
      </c>
      <c r="Q11" s="12">
        <v>9</v>
      </c>
      <c r="R11" s="12">
        <v>10</v>
      </c>
      <c r="S11" s="12"/>
      <c r="T11" s="51"/>
      <c r="U11" s="52"/>
      <c r="V11" s="52"/>
    </row>
    <row r="12" spans="1:22" ht="22.5" customHeight="1">
      <c r="A12" s="2"/>
      <c r="B12" s="45" t="s">
        <v>130</v>
      </c>
      <c r="C12" s="70"/>
      <c r="D12" s="70"/>
      <c r="E12" s="70"/>
      <c r="F12" s="70"/>
      <c r="G12" s="48" t="s">
        <v>143</v>
      </c>
      <c r="H12" s="48"/>
      <c r="I12" s="45" t="s">
        <v>130</v>
      </c>
      <c r="J12" s="45" t="s">
        <v>130</v>
      </c>
      <c r="K12" s="45" t="s">
        <v>130</v>
      </c>
      <c r="L12" s="46" t="s">
        <v>130</v>
      </c>
      <c r="M12" s="49"/>
      <c r="N12" s="50">
        <v>3122692660.9999995</v>
      </c>
      <c r="O12" s="3">
        <f>O13+O32+O36+O39+O46</f>
        <v>12573.099999999999</v>
      </c>
      <c r="P12" s="3">
        <f t="shared" ref="P12:V12" si="0">P13+P32+P36+P39+P46</f>
        <v>12481.9</v>
      </c>
      <c r="Q12" s="3">
        <f t="shared" si="0"/>
        <v>91.2</v>
      </c>
      <c r="R12" s="3">
        <f t="shared" si="0"/>
        <v>12937.599999999999</v>
      </c>
      <c r="S12" s="3">
        <f t="shared" si="0"/>
        <v>0</v>
      </c>
      <c r="T12" s="3">
        <f t="shared" si="0"/>
        <v>0</v>
      </c>
      <c r="U12" s="3">
        <f t="shared" si="0"/>
        <v>12848.4</v>
      </c>
      <c r="V12" s="3">
        <f t="shared" si="0"/>
        <v>89.2</v>
      </c>
    </row>
    <row r="13" spans="1:22" ht="16.5" customHeight="1">
      <c r="A13" s="2"/>
      <c r="B13" s="32" t="s">
        <v>115</v>
      </c>
      <c r="C13" s="68"/>
      <c r="D13" s="68"/>
      <c r="E13" s="68"/>
      <c r="F13" s="69"/>
      <c r="G13" s="33" t="s">
        <v>114</v>
      </c>
      <c r="H13" s="33" t="s">
        <v>139</v>
      </c>
      <c r="I13" s="32" t="s">
        <v>27</v>
      </c>
      <c r="J13" s="32" t="s">
        <v>130</v>
      </c>
      <c r="K13" s="32" t="s">
        <v>130</v>
      </c>
      <c r="L13" s="34" t="s">
        <v>130</v>
      </c>
      <c r="M13" s="5"/>
      <c r="N13" s="4">
        <v>487586481.38</v>
      </c>
      <c r="O13" s="3">
        <f>O14+O17+O22+O25</f>
        <v>7302.92</v>
      </c>
      <c r="P13" s="3">
        <f t="shared" ref="P13:U13" si="1">P14+P17+P22+P25</f>
        <v>7302.92</v>
      </c>
      <c r="Q13" s="3"/>
      <c r="R13" s="3">
        <f t="shared" si="1"/>
        <v>7879.3149999999996</v>
      </c>
      <c r="S13" s="3">
        <f t="shared" si="1"/>
        <v>0</v>
      </c>
      <c r="T13" s="3">
        <f t="shared" si="1"/>
        <v>0</v>
      </c>
      <c r="U13" s="3">
        <f t="shared" si="1"/>
        <v>7879.3149999999996</v>
      </c>
      <c r="V13" s="54"/>
    </row>
    <row r="14" spans="1:22" ht="29.25" customHeight="1">
      <c r="A14" s="2"/>
      <c r="B14" s="27" t="s">
        <v>113</v>
      </c>
      <c r="C14" s="71"/>
      <c r="D14" s="71"/>
      <c r="E14" s="71"/>
      <c r="F14" s="72"/>
      <c r="G14" s="35" t="s">
        <v>112</v>
      </c>
      <c r="H14" s="35" t="s">
        <v>139</v>
      </c>
      <c r="I14" s="27" t="s">
        <v>27</v>
      </c>
      <c r="J14" s="27" t="s">
        <v>28</v>
      </c>
      <c r="K14" s="27" t="s">
        <v>130</v>
      </c>
      <c r="L14" s="36" t="s">
        <v>130</v>
      </c>
      <c r="M14" s="9"/>
      <c r="N14" s="6">
        <v>4189188.77</v>
      </c>
      <c r="O14" s="8">
        <f>O15</f>
        <v>1450</v>
      </c>
      <c r="P14" s="8">
        <f>P15</f>
        <v>1450</v>
      </c>
      <c r="Q14" s="47"/>
      <c r="R14" s="47">
        <f>R15</f>
        <v>1400</v>
      </c>
      <c r="S14" s="47"/>
      <c r="T14" s="53"/>
      <c r="U14" s="47">
        <f>U15</f>
        <v>1400</v>
      </c>
      <c r="V14" s="58"/>
    </row>
    <row r="15" spans="1:22" ht="16.5" customHeight="1">
      <c r="A15" s="2"/>
      <c r="B15" s="28" t="s">
        <v>111</v>
      </c>
      <c r="C15" s="67"/>
      <c r="D15" s="67"/>
      <c r="E15" s="67"/>
      <c r="F15" s="73"/>
      <c r="G15" s="37" t="s">
        <v>110</v>
      </c>
      <c r="H15" s="35" t="s">
        <v>139</v>
      </c>
      <c r="I15" s="27" t="s">
        <v>27</v>
      </c>
      <c r="J15" s="27" t="s">
        <v>28</v>
      </c>
      <c r="K15" s="28" t="s">
        <v>108</v>
      </c>
      <c r="L15" s="38" t="s">
        <v>130</v>
      </c>
      <c r="M15" s="9"/>
      <c r="N15" s="6">
        <v>4189188.77</v>
      </c>
      <c r="O15" s="8">
        <f>O16</f>
        <v>1450</v>
      </c>
      <c r="P15" s="8">
        <f>P16</f>
        <v>1450</v>
      </c>
      <c r="Q15" s="47"/>
      <c r="R15" s="47">
        <f>R16</f>
        <v>1400</v>
      </c>
      <c r="S15" s="47"/>
      <c r="T15" s="53"/>
      <c r="U15" s="47">
        <f>U16</f>
        <v>1400</v>
      </c>
      <c r="V15" s="58"/>
    </row>
    <row r="16" spans="1:22" ht="29.25" customHeight="1">
      <c r="A16" s="2"/>
      <c r="B16" s="30" t="s">
        <v>109</v>
      </c>
      <c r="C16" s="30">
        <v>1</v>
      </c>
      <c r="D16" s="42">
        <v>100</v>
      </c>
      <c r="E16" s="42">
        <v>102</v>
      </c>
      <c r="F16" s="38" t="s">
        <v>108</v>
      </c>
      <c r="G16" s="43" t="s">
        <v>135</v>
      </c>
      <c r="H16" s="35" t="s">
        <v>139</v>
      </c>
      <c r="I16" s="27" t="s">
        <v>27</v>
      </c>
      <c r="J16" s="27" t="s">
        <v>28</v>
      </c>
      <c r="K16" s="28" t="s">
        <v>108</v>
      </c>
      <c r="L16" s="29">
        <v>121</v>
      </c>
      <c r="M16" s="7">
        <v>30201</v>
      </c>
      <c r="N16" s="6">
        <v>4189188.77</v>
      </c>
      <c r="O16" s="8">
        <v>1450</v>
      </c>
      <c r="P16" s="8">
        <v>1450</v>
      </c>
      <c r="Q16" s="47"/>
      <c r="R16" s="47">
        <v>1400</v>
      </c>
      <c r="S16" s="47">
        <v>30100</v>
      </c>
      <c r="T16" s="53"/>
      <c r="U16" s="47">
        <v>1400</v>
      </c>
      <c r="V16" s="58"/>
    </row>
    <row r="17" spans="1:22" ht="46.5" customHeight="1">
      <c r="A17" s="2"/>
      <c r="B17" s="30" t="s">
        <v>107</v>
      </c>
      <c r="C17" s="67"/>
      <c r="D17" s="67"/>
      <c r="E17" s="67"/>
      <c r="F17" s="67"/>
      <c r="G17" s="43" t="s">
        <v>101</v>
      </c>
      <c r="H17" s="35" t="s">
        <v>139</v>
      </c>
      <c r="I17" s="27" t="s">
        <v>27</v>
      </c>
      <c r="J17" s="27" t="s">
        <v>29</v>
      </c>
      <c r="K17" s="27" t="s">
        <v>130</v>
      </c>
      <c r="L17" s="31" t="s">
        <v>130</v>
      </c>
      <c r="M17" s="9"/>
      <c r="N17" s="6">
        <v>155212700</v>
      </c>
      <c r="O17" s="8">
        <f>O18</f>
        <v>5159.3999999999996</v>
      </c>
      <c r="P17" s="8">
        <f>P18</f>
        <v>5159.3999999999996</v>
      </c>
      <c r="Q17" s="47"/>
      <c r="R17" s="47">
        <f>R18</f>
        <v>5209.3999999999996</v>
      </c>
      <c r="S17" s="47"/>
      <c r="T17" s="53"/>
      <c r="U17" s="47">
        <f>U18</f>
        <v>5209.3999999999996</v>
      </c>
      <c r="V17" s="58"/>
    </row>
    <row r="18" spans="1:22" ht="17.25" customHeight="1">
      <c r="A18" s="2"/>
      <c r="B18" s="30" t="s">
        <v>106</v>
      </c>
      <c r="C18" s="67"/>
      <c r="D18" s="67"/>
      <c r="E18" s="67"/>
      <c r="F18" s="67"/>
      <c r="G18" s="43" t="s">
        <v>26</v>
      </c>
      <c r="H18" s="35" t="s">
        <v>139</v>
      </c>
      <c r="I18" s="27" t="s">
        <v>27</v>
      </c>
      <c r="J18" s="27" t="s">
        <v>29</v>
      </c>
      <c r="K18" s="28">
        <v>5010204</v>
      </c>
      <c r="L18" s="30" t="s">
        <v>130</v>
      </c>
      <c r="M18" s="9"/>
      <c r="N18" s="6">
        <v>2467000</v>
      </c>
      <c r="O18" s="8">
        <f>O19+O20+O21</f>
        <v>5159.3999999999996</v>
      </c>
      <c r="P18" s="8">
        <f>P19+P20+P21</f>
        <v>5159.3999999999996</v>
      </c>
      <c r="Q18" s="47"/>
      <c r="R18" s="47">
        <f>SUM(R19:R21)</f>
        <v>5209.3999999999996</v>
      </c>
      <c r="S18" s="47"/>
      <c r="T18" s="53"/>
      <c r="U18" s="47">
        <f>SUM(U19:U21)</f>
        <v>5209.3999999999996</v>
      </c>
      <c r="V18" s="58"/>
    </row>
    <row r="19" spans="1:22" ht="29.25" customHeight="1">
      <c r="A19" s="2"/>
      <c r="B19" s="30" t="s">
        <v>105</v>
      </c>
      <c r="C19" s="30">
        <v>1</v>
      </c>
      <c r="D19" s="42">
        <v>100</v>
      </c>
      <c r="E19" s="42">
        <v>104</v>
      </c>
      <c r="F19" s="38" t="s">
        <v>98</v>
      </c>
      <c r="G19" s="43" t="s">
        <v>135</v>
      </c>
      <c r="H19" s="35" t="s">
        <v>139</v>
      </c>
      <c r="I19" s="27" t="s">
        <v>27</v>
      </c>
      <c r="J19" s="27" t="s">
        <v>29</v>
      </c>
      <c r="K19" s="30">
        <v>5010204</v>
      </c>
      <c r="L19" s="30">
        <v>121</v>
      </c>
      <c r="M19" s="7">
        <v>30201</v>
      </c>
      <c r="N19" s="47">
        <v>2467000</v>
      </c>
      <c r="O19" s="8">
        <v>5099.3999999999996</v>
      </c>
      <c r="P19" s="8">
        <v>5099.3999999999996</v>
      </c>
      <c r="Q19" s="47"/>
      <c r="R19" s="47">
        <v>5149.3999999999996</v>
      </c>
      <c r="S19" s="47">
        <v>30208</v>
      </c>
      <c r="T19" s="53"/>
      <c r="U19" s="47">
        <v>5149.3999999999996</v>
      </c>
      <c r="V19" s="58"/>
    </row>
    <row r="20" spans="1:22" ht="29.25" customHeight="1">
      <c r="A20" s="2"/>
      <c r="B20" s="30" t="s">
        <v>104</v>
      </c>
      <c r="C20" s="30">
        <v>1</v>
      </c>
      <c r="D20" s="42">
        <v>100</v>
      </c>
      <c r="E20" s="42">
        <v>104</v>
      </c>
      <c r="F20" s="38" t="s">
        <v>97</v>
      </c>
      <c r="G20" s="43" t="s">
        <v>134</v>
      </c>
      <c r="H20" s="35" t="s">
        <v>139</v>
      </c>
      <c r="I20" s="27" t="s">
        <v>27</v>
      </c>
      <c r="J20" s="27" t="s">
        <v>29</v>
      </c>
      <c r="K20" s="30" t="s">
        <v>103</v>
      </c>
      <c r="L20" s="30">
        <v>122</v>
      </c>
      <c r="M20" s="7">
        <v>30201</v>
      </c>
      <c r="N20" s="47">
        <v>735300</v>
      </c>
      <c r="O20" s="8">
        <v>30</v>
      </c>
      <c r="P20" s="8">
        <v>30</v>
      </c>
      <c r="Q20" s="47"/>
      <c r="R20" s="47">
        <v>30</v>
      </c>
      <c r="S20" s="47">
        <v>30100</v>
      </c>
      <c r="T20" s="53"/>
      <c r="U20" s="47">
        <v>30</v>
      </c>
      <c r="V20" s="58"/>
    </row>
    <row r="21" spans="1:22" ht="29.25" customHeight="1">
      <c r="A21" s="2"/>
      <c r="B21" s="30" t="s">
        <v>104</v>
      </c>
      <c r="C21" s="30">
        <v>1</v>
      </c>
      <c r="D21" s="42">
        <v>100</v>
      </c>
      <c r="E21" s="42">
        <v>104</v>
      </c>
      <c r="F21" s="38" t="s">
        <v>97</v>
      </c>
      <c r="G21" s="43" t="s">
        <v>131</v>
      </c>
      <c r="H21" s="35" t="s">
        <v>139</v>
      </c>
      <c r="I21" s="27" t="s">
        <v>27</v>
      </c>
      <c r="J21" s="27" t="s">
        <v>29</v>
      </c>
      <c r="K21" s="30" t="s">
        <v>103</v>
      </c>
      <c r="L21" s="30" t="s">
        <v>30</v>
      </c>
      <c r="M21" s="7">
        <v>30201</v>
      </c>
      <c r="N21" s="47">
        <v>3900</v>
      </c>
      <c r="O21" s="8">
        <v>30</v>
      </c>
      <c r="P21" s="8">
        <v>30</v>
      </c>
      <c r="Q21" s="47"/>
      <c r="R21" s="47">
        <v>30</v>
      </c>
      <c r="S21" s="47">
        <v>30100</v>
      </c>
      <c r="T21" s="53"/>
      <c r="U21" s="47">
        <v>30</v>
      </c>
      <c r="V21" s="58"/>
    </row>
    <row r="22" spans="1:22" ht="16.5" customHeight="1">
      <c r="A22" s="2"/>
      <c r="B22" s="27" t="s">
        <v>102</v>
      </c>
      <c r="C22" s="71"/>
      <c r="D22" s="71"/>
      <c r="E22" s="71"/>
      <c r="F22" s="72"/>
      <c r="G22" s="35" t="s">
        <v>89</v>
      </c>
      <c r="H22" s="35" t="s">
        <v>139</v>
      </c>
      <c r="I22" s="27" t="s">
        <v>27</v>
      </c>
      <c r="J22" s="27">
        <v>11</v>
      </c>
      <c r="K22" s="27" t="s">
        <v>130</v>
      </c>
      <c r="L22" s="36" t="s">
        <v>130</v>
      </c>
      <c r="M22" s="9"/>
      <c r="N22" s="6">
        <v>6600000</v>
      </c>
      <c r="O22" s="8">
        <f>O23</f>
        <v>50</v>
      </c>
      <c r="P22" s="8">
        <f>P23</f>
        <v>50</v>
      </c>
      <c r="Q22" s="47"/>
      <c r="R22" s="47">
        <f>R23</f>
        <v>50</v>
      </c>
      <c r="S22" s="47"/>
      <c r="T22" s="53"/>
      <c r="U22" s="47">
        <f>U23</f>
        <v>50</v>
      </c>
      <c r="V22" s="58"/>
    </row>
    <row r="23" spans="1:22" ht="16.5" customHeight="1">
      <c r="A23" s="2"/>
      <c r="B23" s="28" t="s">
        <v>100</v>
      </c>
      <c r="C23" s="67"/>
      <c r="D23" s="67"/>
      <c r="E23" s="67"/>
      <c r="F23" s="73"/>
      <c r="G23" s="37" t="s">
        <v>88</v>
      </c>
      <c r="H23" s="35" t="s">
        <v>139</v>
      </c>
      <c r="I23" s="27" t="s">
        <v>27</v>
      </c>
      <c r="J23" s="28">
        <v>11</v>
      </c>
      <c r="K23" s="28" t="s">
        <v>87</v>
      </c>
      <c r="L23" s="38" t="s">
        <v>130</v>
      </c>
      <c r="M23" s="9"/>
      <c r="N23" s="6">
        <v>6600000</v>
      </c>
      <c r="O23" s="8">
        <f>O24</f>
        <v>50</v>
      </c>
      <c r="P23" s="8">
        <f>P24</f>
        <v>50</v>
      </c>
      <c r="Q23" s="47"/>
      <c r="R23" s="47">
        <f>R24</f>
        <v>50</v>
      </c>
      <c r="S23" s="47"/>
      <c r="T23" s="53"/>
      <c r="U23" s="47">
        <f>U24</f>
        <v>50</v>
      </c>
      <c r="V23" s="58"/>
    </row>
    <row r="24" spans="1:22" ht="16.5" customHeight="1">
      <c r="A24" s="2"/>
      <c r="B24" s="29" t="s">
        <v>99</v>
      </c>
      <c r="C24" s="29">
        <v>1</v>
      </c>
      <c r="D24" s="39">
        <v>100</v>
      </c>
      <c r="E24" s="39">
        <v>111</v>
      </c>
      <c r="F24" s="40" t="s">
        <v>87</v>
      </c>
      <c r="G24" s="41" t="s">
        <v>86</v>
      </c>
      <c r="H24" s="35" t="s">
        <v>139</v>
      </c>
      <c r="I24" s="27" t="s">
        <v>27</v>
      </c>
      <c r="J24" s="29">
        <v>11</v>
      </c>
      <c r="K24" s="28" t="s">
        <v>87</v>
      </c>
      <c r="L24" s="40">
        <v>870</v>
      </c>
      <c r="M24" s="7">
        <v>30201</v>
      </c>
      <c r="N24" s="6">
        <v>6600000</v>
      </c>
      <c r="O24" s="8">
        <v>50</v>
      </c>
      <c r="P24" s="8">
        <v>50</v>
      </c>
      <c r="Q24" s="47"/>
      <c r="R24" s="47">
        <v>50</v>
      </c>
      <c r="S24" s="47">
        <v>30100</v>
      </c>
      <c r="T24" s="53"/>
      <c r="U24" s="47">
        <v>50</v>
      </c>
      <c r="V24" s="58"/>
    </row>
    <row r="25" spans="1:22" ht="16.5" customHeight="1">
      <c r="A25" s="2"/>
      <c r="B25" s="27" t="s">
        <v>96</v>
      </c>
      <c r="C25" s="71"/>
      <c r="D25" s="71"/>
      <c r="E25" s="71"/>
      <c r="F25" s="72"/>
      <c r="G25" s="35" t="s">
        <v>85</v>
      </c>
      <c r="H25" s="35" t="s">
        <v>139</v>
      </c>
      <c r="I25" s="27" t="s">
        <v>27</v>
      </c>
      <c r="J25" s="27">
        <v>13</v>
      </c>
      <c r="K25" s="27" t="s">
        <v>130</v>
      </c>
      <c r="L25" s="36" t="s">
        <v>130</v>
      </c>
      <c r="M25" s="9"/>
      <c r="N25" s="6">
        <v>238938551.38000003</v>
      </c>
      <c r="O25" s="8">
        <f>O26+O28+O30</f>
        <v>643.52</v>
      </c>
      <c r="P25" s="8">
        <f t="shared" ref="P25:U25" si="2">P26+P28+P30</f>
        <v>643.52</v>
      </c>
      <c r="Q25" s="8"/>
      <c r="R25" s="8">
        <f t="shared" si="2"/>
        <v>1219.9150000000002</v>
      </c>
      <c r="S25" s="8">
        <f t="shared" si="2"/>
        <v>0</v>
      </c>
      <c r="T25" s="8">
        <f t="shared" si="2"/>
        <v>0</v>
      </c>
      <c r="U25" s="8">
        <f t="shared" si="2"/>
        <v>1219.9150000000002</v>
      </c>
      <c r="V25" s="58"/>
    </row>
    <row r="26" spans="1:22" ht="16.5" customHeight="1">
      <c r="A26" s="2"/>
      <c r="B26" s="28" t="s">
        <v>95</v>
      </c>
      <c r="C26" s="67"/>
      <c r="D26" s="67"/>
      <c r="E26" s="67"/>
      <c r="F26" s="73"/>
      <c r="G26" s="37" t="s">
        <v>142</v>
      </c>
      <c r="H26" s="35" t="s">
        <v>139</v>
      </c>
      <c r="I26" s="27" t="s">
        <v>27</v>
      </c>
      <c r="J26" s="28">
        <v>13</v>
      </c>
      <c r="K26" s="28" t="s">
        <v>140</v>
      </c>
      <c r="L26" s="38" t="s">
        <v>130</v>
      </c>
      <c r="M26" s="9"/>
      <c r="N26" s="6">
        <v>600000</v>
      </c>
      <c r="O26" s="8">
        <f>O27</f>
        <v>528.52</v>
      </c>
      <c r="P26" s="8">
        <f>P27</f>
        <v>528.52</v>
      </c>
      <c r="Q26" s="47"/>
      <c r="R26" s="47">
        <f>R27</f>
        <v>1079.0150000000001</v>
      </c>
      <c r="S26" s="47"/>
      <c r="T26" s="53"/>
      <c r="U26" s="47">
        <f>U27</f>
        <v>1079.0150000000001</v>
      </c>
      <c r="V26" s="58"/>
    </row>
    <row r="27" spans="1:22" ht="17.25" customHeight="1">
      <c r="A27" s="2"/>
      <c r="B27" s="30" t="s">
        <v>94</v>
      </c>
      <c r="C27" s="30">
        <v>1</v>
      </c>
      <c r="D27" s="42">
        <v>100</v>
      </c>
      <c r="E27" s="42">
        <v>113</v>
      </c>
      <c r="F27" s="38" t="s">
        <v>84</v>
      </c>
      <c r="G27" s="43" t="s">
        <v>142</v>
      </c>
      <c r="H27" s="35" t="s">
        <v>139</v>
      </c>
      <c r="I27" s="27" t="s">
        <v>27</v>
      </c>
      <c r="J27" s="29">
        <v>13</v>
      </c>
      <c r="K27" s="28" t="s">
        <v>140</v>
      </c>
      <c r="L27" s="29" t="s">
        <v>141</v>
      </c>
      <c r="M27" s="7">
        <v>30201</v>
      </c>
      <c r="N27" s="6">
        <v>600000</v>
      </c>
      <c r="O27" s="8">
        <v>528.52</v>
      </c>
      <c r="P27" s="8">
        <v>528.52</v>
      </c>
      <c r="Q27" s="47"/>
      <c r="R27" s="8">
        <v>1079.0150000000001</v>
      </c>
      <c r="S27" s="8">
        <v>528.52</v>
      </c>
      <c r="T27" s="8">
        <v>528.52</v>
      </c>
      <c r="U27" s="8">
        <v>1079.0150000000001</v>
      </c>
      <c r="V27" s="58"/>
    </row>
    <row r="28" spans="1:22" ht="16.5" customHeight="1">
      <c r="A28" s="2"/>
      <c r="B28" s="28" t="s">
        <v>93</v>
      </c>
      <c r="C28" s="67"/>
      <c r="D28" s="67"/>
      <c r="E28" s="67"/>
      <c r="F28" s="73"/>
      <c r="G28" s="37" t="s">
        <v>31</v>
      </c>
      <c r="H28" s="35" t="s">
        <v>139</v>
      </c>
      <c r="I28" s="27" t="s">
        <v>27</v>
      </c>
      <c r="J28" s="28">
        <v>13</v>
      </c>
      <c r="K28" s="28" t="s">
        <v>32</v>
      </c>
      <c r="L28" s="38" t="s">
        <v>130</v>
      </c>
      <c r="M28" s="9"/>
      <c r="N28" s="6">
        <v>600000</v>
      </c>
      <c r="O28" s="8">
        <f>O29</f>
        <v>15</v>
      </c>
      <c r="P28" s="8">
        <f>P29</f>
        <v>15</v>
      </c>
      <c r="Q28" s="47"/>
      <c r="R28" s="47">
        <f>R29</f>
        <v>15</v>
      </c>
      <c r="S28" s="47"/>
      <c r="T28" s="53"/>
      <c r="U28" s="47">
        <f>U29</f>
        <v>15</v>
      </c>
      <c r="V28" s="58"/>
    </row>
    <row r="29" spans="1:22" ht="29.25" customHeight="1">
      <c r="A29" s="2"/>
      <c r="B29" s="30" t="s">
        <v>92</v>
      </c>
      <c r="C29" s="30">
        <v>1</v>
      </c>
      <c r="D29" s="42">
        <v>100</v>
      </c>
      <c r="E29" s="42">
        <v>113</v>
      </c>
      <c r="F29" s="38" t="s">
        <v>84</v>
      </c>
      <c r="G29" s="43" t="s">
        <v>134</v>
      </c>
      <c r="H29" s="35" t="s">
        <v>139</v>
      </c>
      <c r="I29" s="27" t="s">
        <v>27</v>
      </c>
      <c r="J29" s="29">
        <v>13</v>
      </c>
      <c r="K29" s="29" t="s">
        <v>32</v>
      </c>
      <c r="L29" s="29" t="s">
        <v>30</v>
      </c>
      <c r="M29" s="7">
        <v>30201</v>
      </c>
      <c r="N29" s="6">
        <v>600000</v>
      </c>
      <c r="O29" s="8">
        <v>15</v>
      </c>
      <c r="P29" s="8">
        <v>15</v>
      </c>
      <c r="Q29" s="47"/>
      <c r="R29" s="47">
        <v>15</v>
      </c>
      <c r="S29" s="47">
        <v>30100</v>
      </c>
      <c r="T29" s="53"/>
      <c r="U29" s="47">
        <v>15</v>
      </c>
      <c r="V29" s="58"/>
    </row>
    <row r="30" spans="1:22" ht="17.25" customHeight="1">
      <c r="A30" s="2"/>
      <c r="B30" s="30" t="s">
        <v>91</v>
      </c>
      <c r="C30" s="67"/>
      <c r="D30" s="67"/>
      <c r="E30" s="67"/>
      <c r="F30" s="67"/>
      <c r="G30" s="43" t="s">
        <v>33</v>
      </c>
      <c r="H30" s="35" t="s">
        <v>139</v>
      </c>
      <c r="I30" s="27" t="s">
        <v>27</v>
      </c>
      <c r="J30" s="30">
        <v>13</v>
      </c>
      <c r="K30" s="30" t="s">
        <v>34</v>
      </c>
      <c r="L30" s="30" t="s">
        <v>130</v>
      </c>
      <c r="M30" s="7"/>
      <c r="N30" s="47">
        <v>159000</v>
      </c>
      <c r="O30" s="8">
        <f>O31</f>
        <v>100</v>
      </c>
      <c r="P30" s="8">
        <f>P31</f>
        <v>100</v>
      </c>
      <c r="Q30" s="47"/>
      <c r="R30" s="47">
        <f>R31</f>
        <v>125.9</v>
      </c>
      <c r="S30" s="47"/>
      <c r="T30" s="53"/>
      <c r="U30" s="47">
        <f>U31</f>
        <v>125.9</v>
      </c>
      <c r="V30" s="58"/>
    </row>
    <row r="31" spans="1:22" ht="21.75" customHeight="1">
      <c r="A31" s="2"/>
      <c r="B31" s="30" t="s">
        <v>90</v>
      </c>
      <c r="C31" s="30">
        <v>1</v>
      </c>
      <c r="D31" s="42">
        <v>100</v>
      </c>
      <c r="E31" s="42">
        <v>113</v>
      </c>
      <c r="F31" s="38" t="s">
        <v>83</v>
      </c>
      <c r="G31" s="43" t="s">
        <v>33</v>
      </c>
      <c r="H31" s="35" t="s">
        <v>139</v>
      </c>
      <c r="I31" s="27" t="s">
        <v>27</v>
      </c>
      <c r="J31" s="30">
        <v>13</v>
      </c>
      <c r="K31" s="30" t="s">
        <v>34</v>
      </c>
      <c r="L31" s="30" t="s">
        <v>35</v>
      </c>
      <c r="M31" s="7">
        <v>30201</v>
      </c>
      <c r="N31" s="47">
        <v>159000</v>
      </c>
      <c r="O31" s="8">
        <v>100</v>
      </c>
      <c r="P31" s="8">
        <v>100</v>
      </c>
      <c r="Q31" s="47"/>
      <c r="R31" s="47">
        <v>125.9</v>
      </c>
      <c r="S31" s="47">
        <v>30100</v>
      </c>
      <c r="T31" s="53"/>
      <c r="U31" s="47">
        <v>125.9</v>
      </c>
      <c r="V31" s="58"/>
    </row>
    <row r="32" spans="1:22" ht="16.5" customHeight="1">
      <c r="A32" s="2"/>
      <c r="B32" s="32" t="s">
        <v>81</v>
      </c>
      <c r="C32" s="68"/>
      <c r="D32" s="68"/>
      <c r="E32" s="68"/>
      <c r="F32" s="69"/>
      <c r="G32" s="33" t="s">
        <v>80</v>
      </c>
      <c r="H32" s="33" t="s">
        <v>139</v>
      </c>
      <c r="I32" s="32" t="s">
        <v>28</v>
      </c>
      <c r="J32" s="32" t="s">
        <v>130</v>
      </c>
      <c r="K32" s="32" t="s">
        <v>130</v>
      </c>
      <c r="L32" s="34" t="s">
        <v>130</v>
      </c>
      <c r="M32" s="5"/>
      <c r="N32" s="4">
        <v>5916200</v>
      </c>
      <c r="O32" s="3">
        <f>O33</f>
        <v>91.2</v>
      </c>
      <c r="P32" s="50"/>
      <c r="Q32" s="3">
        <f t="shared" ref="Q32:R34" si="3">Q33</f>
        <v>91.2</v>
      </c>
      <c r="R32" s="50">
        <f t="shared" si="3"/>
        <v>89.2</v>
      </c>
      <c r="S32" s="50"/>
      <c r="T32" s="53"/>
      <c r="U32" s="54"/>
      <c r="V32" s="56">
        <f>V33</f>
        <v>89.2</v>
      </c>
    </row>
    <row r="33" spans="1:22" ht="16.5" customHeight="1">
      <c r="A33" s="2"/>
      <c r="B33" s="27" t="s">
        <v>79</v>
      </c>
      <c r="C33" s="71"/>
      <c r="D33" s="71"/>
      <c r="E33" s="71"/>
      <c r="F33" s="72"/>
      <c r="G33" s="35" t="s">
        <v>78</v>
      </c>
      <c r="H33" s="35" t="s">
        <v>139</v>
      </c>
      <c r="I33" s="27" t="s">
        <v>28</v>
      </c>
      <c r="J33" s="27" t="s">
        <v>40</v>
      </c>
      <c r="K33" s="27" t="s">
        <v>130</v>
      </c>
      <c r="L33" s="36" t="s">
        <v>130</v>
      </c>
      <c r="M33" s="9"/>
      <c r="N33" s="6">
        <v>5916200</v>
      </c>
      <c r="O33" s="8">
        <f>O34</f>
        <v>91.2</v>
      </c>
      <c r="P33" s="47"/>
      <c r="Q33" s="8">
        <f t="shared" si="3"/>
        <v>91.2</v>
      </c>
      <c r="R33" s="47">
        <f t="shared" si="3"/>
        <v>89.2</v>
      </c>
      <c r="S33" s="47"/>
      <c r="T33" s="53"/>
      <c r="U33" s="54"/>
      <c r="V33" s="57">
        <f>V34</f>
        <v>89.2</v>
      </c>
    </row>
    <row r="34" spans="1:22" ht="30.75" customHeight="1">
      <c r="A34" s="2"/>
      <c r="B34" s="28" t="s">
        <v>77</v>
      </c>
      <c r="C34" s="67"/>
      <c r="D34" s="67"/>
      <c r="E34" s="67"/>
      <c r="F34" s="73"/>
      <c r="G34" s="37" t="s">
        <v>41</v>
      </c>
      <c r="H34" s="35" t="s">
        <v>139</v>
      </c>
      <c r="I34" s="27" t="s">
        <v>28</v>
      </c>
      <c r="J34" s="27" t="s">
        <v>40</v>
      </c>
      <c r="K34" s="28" t="s">
        <v>74</v>
      </c>
      <c r="L34" s="38" t="s">
        <v>130</v>
      </c>
      <c r="M34" s="9"/>
      <c r="N34" s="6">
        <v>5916200</v>
      </c>
      <c r="O34" s="8">
        <f>O35</f>
        <v>91.2</v>
      </c>
      <c r="P34" s="47"/>
      <c r="Q34" s="8">
        <f t="shared" si="3"/>
        <v>91.2</v>
      </c>
      <c r="R34" s="47">
        <f t="shared" si="3"/>
        <v>89.2</v>
      </c>
      <c r="S34" s="47"/>
      <c r="T34" s="53"/>
      <c r="U34" s="54"/>
      <c r="V34" s="57">
        <f>V35</f>
        <v>89.2</v>
      </c>
    </row>
    <row r="35" spans="1:22" ht="16.5" customHeight="1">
      <c r="A35" s="2"/>
      <c r="B35" s="29" t="s">
        <v>76</v>
      </c>
      <c r="C35" s="29">
        <v>1</v>
      </c>
      <c r="D35" s="39">
        <v>200</v>
      </c>
      <c r="E35" s="39">
        <v>203</v>
      </c>
      <c r="F35" s="40" t="s">
        <v>75</v>
      </c>
      <c r="G35" s="41" t="s">
        <v>69</v>
      </c>
      <c r="H35" s="35" t="s">
        <v>139</v>
      </c>
      <c r="I35" s="27" t="s">
        <v>28</v>
      </c>
      <c r="J35" s="27" t="s">
        <v>40</v>
      </c>
      <c r="K35" s="29" t="s">
        <v>74</v>
      </c>
      <c r="L35" s="40" t="s">
        <v>38</v>
      </c>
      <c r="M35" s="7">
        <v>10204</v>
      </c>
      <c r="N35" s="6">
        <v>5916200</v>
      </c>
      <c r="O35" s="8">
        <v>91.2</v>
      </c>
      <c r="P35" s="47"/>
      <c r="Q35" s="8">
        <v>91.2</v>
      </c>
      <c r="R35" s="47">
        <v>89.2</v>
      </c>
      <c r="S35" s="47">
        <v>30100</v>
      </c>
      <c r="T35" s="53"/>
      <c r="U35" s="54"/>
      <c r="V35" s="57">
        <v>89.2</v>
      </c>
    </row>
    <row r="36" spans="1:22" ht="30.75" customHeight="1">
      <c r="A36" s="2"/>
      <c r="B36" s="45" t="s">
        <v>73</v>
      </c>
      <c r="C36" s="70"/>
      <c r="D36" s="70"/>
      <c r="E36" s="70"/>
      <c r="F36" s="70"/>
      <c r="G36" s="48" t="s">
        <v>72</v>
      </c>
      <c r="H36" s="48" t="s">
        <v>139</v>
      </c>
      <c r="I36" s="45" t="s">
        <v>40</v>
      </c>
      <c r="J36" s="45" t="s">
        <v>130</v>
      </c>
      <c r="K36" s="45" t="s">
        <v>130</v>
      </c>
      <c r="L36" s="46" t="s">
        <v>130</v>
      </c>
      <c r="M36" s="49"/>
      <c r="N36" s="50">
        <v>42382724.579999998</v>
      </c>
      <c r="O36" s="3">
        <f>O37</f>
        <v>110</v>
      </c>
      <c r="P36" s="3">
        <f>P37</f>
        <v>110</v>
      </c>
      <c r="Q36" s="50"/>
      <c r="R36" s="50">
        <f>R37</f>
        <v>110</v>
      </c>
      <c r="S36" s="50"/>
      <c r="T36" s="53"/>
      <c r="U36" s="50">
        <f>U37</f>
        <v>110</v>
      </c>
      <c r="V36" s="58"/>
    </row>
    <row r="37" spans="1:22" ht="29.25" customHeight="1">
      <c r="A37" s="2"/>
      <c r="B37" s="30" t="s">
        <v>71</v>
      </c>
      <c r="C37" s="67"/>
      <c r="D37" s="67"/>
      <c r="E37" s="67"/>
      <c r="F37" s="67"/>
      <c r="G37" s="43" t="s">
        <v>68</v>
      </c>
      <c r="H37" s="35" t="s">
        <v>139</v>
      </c>
      <c r="I37" s="30" t="s">
        <v>40</v>
      </c>
      <c r="J37" s="30" t="s">
        <v>42</v>
      </c>
      <c r="K37" s="30" t="s">
        <v>130</v>
      </c>
      <c r="L37" s="38" t="s">
        <v>130</v>
      </c>
      <c r="M37" s="7"/>
      <c r="N37" s="47">
        <v>16437024.58</v>
      </c>
      <c r="O37" s="8">
        <f>O38</f>
        <v>110</v>
      </c>
      <c r="P37" s="8">
        <f>P38</f>
        <v>110</v>
      </c>
      <c r="Q37" s="47"/>
      <c r="R37" s="47">
        <f>R38</f>
        <v>110</v>
      </c>
      <c r="S37" s="47"/>
      <c r="T37" s="53"/>
      <c r="U37" s="47">
        <f>U38</f>
        <v>110</v>
      </c>
      <c r="V37" s="58"/>
    </row>
    <row r="38" spans="1:22" ht="29.25" customHeight="1">
      <c r="A38" s="2"/>
      <c r="B38" s="30" t="s">
        <v>70</v>
      </c>
      <c r="C38" s="30">
        <v>1</v>
      </c>
      <c r="D38" s="42">
        <v>300</v>
      </c>
      <c r="E38" s="42">
        <v>309</v>
      </c>
      <c r="F38" s="38" t="s">
        <v>67</v>
      </c>
      <c r="G38" s="43" t="s">
        <v>131</v>
      </c>
      <c r="H38" s="35" t="s">
        <v>139</v>
      </c>
      <c r="I38" s="30" t="s">
        <v>40</v>
      </c>
      <c r="J38" s="30" t="s">
        <v>42</v>
      </c>
      <c r="K38" s="30" t="s">
        <v>43</v>
      </c>
      <c r="L38" s="30">
        <v>244</v>
      </c>
      <c r="M38" s="7">
        <v>30201</v>
      </c>
      <c r="N38" s="47">
        <v>600000</v>
      </c>
      <c r="O38" s="8">
        <v>110</v>
      </c>
      <c r="P38" s="8">
        <v>110</v>
      </c>
      <c r="Q38" s="47"/>
      <c r="R38" s="47">
        <v>110</v>
      </c>
      <c r="S38" s="47">
        <v>30100</v>
      </c>
      <c r="T38" s="53"/>
      <c r="U38" s="47">
        <v>110</v>
      </c>
      <c r="V38" s="58"/>
    </row>
    <row r="39" spans="1:22" ht="16.5" customHeight="1">
      <c r="A39" s="2"/>
      <c r="B39" s="45" t="s">
        <v>66</v>
      </c>
      <c r="C39" s="70"/>
      <c r="D39" s="70"/>
      <c r="E39" s="70"/>
      <c r="F39" s="70"/>
      <c r="G39" s="48" t="s">
        <v>65</v>
      </c>
      <c r="H39" s="48" t="s">
        <v>139</v>
      </c>
      <c r="I39" s="45" t="s">
        <v>29</v>
      </c>
      <c r="J39" s="45" t="s">
        <v>130</v>
      </c>
      <c r="K39" s="45" t="s">
        <v>130</v>
      </c>
      <c r="L39" s="46" t="s">
        <v>130</v>
      </c>
      <c r="M39" s="49"/>
      <c r="N39" s="50">
        <v>239515854.03999999</v>
      </c>
      <c r="O39" s="3">
        <f>O40+O44</f>
        <v>4243</v>
      </c>
      <c r="P39" s="3">
        <f>P40+P44</f>
        <v>4243</v>
      </c>
      <c r="Q39" s="50"/>
      <c r="R39" s="50">
        <f>R40+R44</f>
        <v>3999.085</v>
      </c>
      <c r="S39" s="50"/>
      <c r="T39" s="53"/>
      <c r="U39" s="50">
        <f>U40+U44</f>
        <v>3999.085</v>
      </c>
      <c r="V39" s="58"/>
    </row>
    <row r="40" spans="1:22" ht="16.5" customHeight="1">
      <c r="A40" s="2"/>
      <c r="B40" s="30" t="s">
        <v>64</v>
      </c>
      <c r="C40" s="67"/>
      <c r="D40" s="67"/>
      <c r="E40" s="67"/>
      <c r="F40" s="67"/>
      <c r="G40" s="43" t="s">
        <v>58</v>
      </c>
      <c r="H40" s="35" t="s">
        <v>139</v>
      </c>
      <c r="I40" s="30" t="s">
        <v>29</v>
      </c>
      <c r="J40" s="30" t="s">
        <v>42</v>
      </c>
      <c r="K40" s="30" t="s">
        <v>130</v>
      </c>
      <c r="L40" s="38" t="s">
        <v>130</v>
      </c>
      <c r="M40" s="7"/>
      <c r="N40" s="47">
        <v>58257800</v>
      </c>
      <c r="O40" s="8">
        <f>SUM(O41:O43)</f>
        <v>3473</v>
      </c>
      <c r="P40" s="8">
        <f>SUM(P41:P43)</f>
        <v>3473</v>
      </c>
      <c r="Q40" s="47"/>
      <c r="R40" s="47">
        <f>SUM(R41:R43)</f>
        <v>3491</v>
      </c>
      <c r="S40" s="47"/>
      <c r="T40" s="53"/>
      <c r="U40" s="47">
        <f>SUM(U41:U43)</f>
        <v>3491</v>
      </c>
      <c r="V40" s="58"/>
    </row>
    <row r="41" spans="1:22" ht="98.25" customHeight="1">
      <c r="A41" s="2"/>
      <c r="B41" s="30" t="s">
        <v>63</v>
      </c>
      <c r="C41" s="30">
        <v>1</v>
      </c>
      <c r="D41" s="42">
        <v>400</v>
      </c>
      <c r="E41" s="42">
        <v>409</v>
      </c>
      <c r="F41" s="38" t="s">
        <v>57</v>
      </c>
      <c r="G41" s="11" t="s">
        <v>44</v>
      </c>
      <c r="H41" s="35" t="s">
        <v>139</v>
      </c>
      <c r="I41" s="30" t="s">
        <v>29</v>
      </c>
      <c r="J41" s="30" t="s">
        <v>42</v>
      </c>
      <c r="K41" s="30" t="s">
        <v>57</v>
      </c>
      <c r="L41" s="30">
        <v>244</v>
      </c>
      <c r="M41" s="7">
        <v>20141</v>
      </c>
      <c r="N41" s="47">
        <v>1870000</v>
      </c>
      <c r="O41" s="8">
        <v>129</v>
      </c>
      <c r="P41" s="8">
        <v>129</v>
      </c>
      <c r="Q41" s="47"/>
      <c r="R41" s="47">
        <v>130</v>
      </c>
      <c r="S41" s="47">
        <v>30100</v>
      </c>
      <c r="T41" s="53"/>
      <c r="U41" s="47">
        <v>130</v>
      </c>
      <c r="V41" s="58"/>
    </row>
    <row r="42" spans="1:22" ht="80.25" customHeight="1">
      <c r="A42" s="2"/>
      <c r="B42" s="30" t="s">
        <v>62</v>
      </c>
      <c r="C42" s="30">
        <v>1</v>
      </c>
      <c r="D42" s="42">
        <v>400</v>
      </c>
      <c r="E42" s="42">
        <v>409</v>
      </c>
      <c r="F42" s="38" t="s">
        <v>57</v>
      </c>
      <c r="G42" s="11" t="s">
        <v>20</v>
      </c>
      <c r="H42" s="35" t="s">
        <v>139</v>
      </c>
      <c r="I42" s="30" t="s">
        <v>29</v>
      </c>
      <c r="J42" s="30" t="s">
        <v>42</v>
      </c>
      <c r="K42" s="30" t="s">
        <v>19</v>
      </c>
      <c r="L42" s="30" t="s">
        <v>30</v>
      </c>
      <c r="M42" s="7">
        <v>20141</v>
      </c>
      <c r="N42" s="47">
        <v>4790000</v>
      </c>
      <c r="O42" s="8">
        <v>2444</v>
      </c>
      <c r="P42" s="8">
        <v>2444</v>
      </c>
      <c r="Q42" s="47"/>
      <c r="R42" s="47">
        <v>2461</v>
      </c>
      <c r="S42" s="47">
        <v>30100</v>
      </c>
      <c r="T42" s="53"/>
      <c r="U42" s="47">
        <v>2461</v>
      </c>
      <c r="V42" s="58"/>
    </row>
    <row r="43" spans="1:22" ht="19.5" customHeight="1">
      <c r="A43" s="2"/>
      <c r="B43" s="30" t="s">
        <v>61</v>
      </c>
      <c r="C43" s="67"/>
      <c r="D43" s="67"/>
      <c r="E43" s="67"/>
      <c r="F43" s="67"/>
      <c r="G43" s="43" t="s">
        <v>46</v>
      </c>
      <c r="H43" s="35" t="s">
        <v>139</v>
      </c>
      <c r="I43" s="30" t="s">
        <v>29</v>
      </c>
      <c r="J43" s="30" t="s">
        <v>42</v>
      </c>
      <c r="K43" s="30" t="s">
        <v>45</v>
      </c>
      <c r="L43" s="30" t="s">
        <v>30</v>
      </c>
      <c r="M43" s="7"/>
      <c r="N43" s="47">
        <v>7000000</v>
      </c>
      <c r="O43" s="8">
        <v>900</v>
      </c>
      <c r="P43" s="8">
        <v>900</v>
      </c>
      <c r="Q43" s="47"/>
      <c r="R43" s="47">
        <v>900</v>
      </c>
      <c r="S43" s="47"/>
      <c r="T43" s="53"/>
      <c r="U43" s="47">
        <v>900</v>
      </c>
      <c r="V43" s="58"/>
    </row>
    <row r="44" spans="1:22" ht="16.5" customHeight="1">
      <c r="A44" s="2"/>
      <c r="B44" s="30" t="s">
        <v>60</v>
      </c>
      <c r="C44" s="67"/>
      <c r="D44" s="67"/>
      <c r="E44" s="67"/>
      <c r="F44" s="67"/>
      <c r="G44" s="43" t="s">
        <v>18</v>
      </c>
      <c r="H44" s="35" t="s">
        <v>139</v>
      </c>
      <c r="I44" s="30">
        <v>4</v>
      </c>
      <c r="J44" s="30">
        <v>10</v>
      </c>
      <c r="K44" s="30" t="s">
        <v>130</v>
      </c>
      <c r="L44" s="38" t="s">
        <v>130</v>
      </c>
      <c r="M44" s="7"/>
      <c r="N44" s="47">
        <v>31357048.620000001</v>
      </c>
      <c r="O44" s="8">
        <f>O45</f>
        <v>770</v>
      </c>
      <c r="P44" s="8">
        <f>P45</f>
        <v>770</v>
      </c>
      <c r="Q44" s="47"/>
      <c r="R44" s="47">
        <f>R45</f>
        <v>508.08499999999998</v>
      </c>
      <c r="S44" s="47"/>
      <c r="T44" s="53"/>
      <c r="U44" s="47">
        <f>U45</f>
        <v>508.08499999999998</v>
      </c>
      <c r="V44" s="58"/>
    </row>
    <row r="45" spans="1:22" ht="29.25" customHeight="1">
      <c r="A45" s="2"/>
      <c r="B45" s="30" t="s">
        <v>59</v>
      </c>
      <c r="C45" s="30">
        <v>1</v>
      </c>
      <c r="D45" s="42">
        <v>400</v>
      </c>
      <c r="E45" s="42">
        <v>410</v>
      </c>
      <c r="F45" s="38" t="s">
        <v>17</v>
      </c>
      <c r="G45" s="43" t="s">
        <v>133</v>
      </c>
      <c r="H45" s="35" t="s">
        <v>139</v>
      </c>
      <c r="I45" s="30">
        <v>4</v>
      </c>
      <c r="J45" s="30">
        <v>10</v>
      </c>
      <c r="K45" s="30" t="s">
        <v>47</v>
      </c>
      <c r="L45" s="30">
        <v>242</v>
      </c>
      <c r="M45" s="7">
        <v>30201</v>
      </c>
      <c r="N45" s="47">
        <v>6558000</v>
      </c>
      <c r="O45" s="8">
        <v>770</v>
      </c>
      <c r="P45" s="8">
        <v>770</v>
      </c>
      <c r="Q45" s="47"/>
      <c r="R45" s="47">
        <v>508.08499999999998</v>
      </c>
      <c r="S45" s="47">
        <v>30100</v>
      </c>
      <c r="T45" s="53"/>
      <c r="U45" s="47">
        <v>508.08499999999998</v>
      </c>
      <c r="V45" s="58"/>
    </row>
    <row r="46" spans="1:22" ht="16.5" customHeight="1">
      <c r="A46" s="2"/>
      <c r="B46" s="45" t="s">
        <v>16</v>
      </c>
      <c r="C46" s="70"/>
      <c r="D46" s="70"/>
      <c r="E46" s="70"/>
      <c r="F46" s="70"/>
      <c r="G46" s="48" t="s">
        <v>15</v>
      </c>
      <c r="H46" s="48" t="s">
        <v>139</v>
      </c>
      <c r="I46" s="45" t="s">
        <v>48</v>
      </c>
      <c r="J46" s="45" t="s">
        <v>130</v>
      </c>
      <c r="K46" s="45" t="s">
        <v>130</v>
      </c>
      <c r="L46" s="46" t="s">
        <v>130</v>
      </c>
      <c r="M46" s="49"/>
      <c r="N46" s="50">
        <v>76518257</v>
      </c>
      <c r="O46" s="3">
        <f>O47+O49</f>
        <v>825.98</v>
      </c>
      <c r="P46" s="3">
        <f>P47+P49</f>
        <v>825.98</v>
      </c>
      <c r="Q46" s="50"/>
      <c r="R46" s="50">
        <f>R47+R49</f>
        <v>860</v>
      </c>
      <c r="S46" s="50"/>
      <c r="T46" s="53"/>
      <c r="U46" s="50">
        <f>U47+U49</f>
        <v>860</v>
      </c>
      <c r="V46" s="58"/>
    </row>
    <row r="47" spans="1:22" ht="16.5" customHeight="1">
      <c r="A47" s="2"/>
      <c r="B47" s="30" t="s">
        <v>14</v>
      </c>
      <c r="C47" s="67"/>
      <c r="D47" s="67"/>
      <c r="E47" s="67"/>
      <c r="F47" s="67"/>
      <c r="G47" s="43" t="s">
        <v>13</v>
      </c>
      <c r="H47" s="35" t="s">
        <v>139</v>
      </c>
      <c r="I47" s="30" t="s">
        <v>48</v>
      </c>
      <c r="J47" s="30" t="s">
        <v>27</v>
      </c>
      <c r="K47" s="30" t="s">
        <v>130</v>
      </c>
      <c r="L47" s="38" t="s">
        <v>130</v>
      </c>
      <c r="M47" s="7"/>
      <c r="N47" s="47">
        <v>24407666.670000002</v>
      </c>
      <c r="O47" s="8">
        <f>O48</f>
        <v>440</v>
      </c>
      <c r="P47" s="8">
        <f>P48</f>
        <v>440</v>
      </c>
      <c r="Q47" s="47"/>
      <c r="R47" s="47">
        <f>R48</f>
        <v>510</v>
      </c>
      <c r="S47" s="47"/>
      <c r="T47" s="53"/>
      <c r="U47" s="47">
        <f>U48</f>
        <v>510</v>
      </c>
      <c r="V47" s="58"/>
    </row>
    <row r="48" spans="1:22" ht="33.75" customHeight="1">
      <c r="A48" s="2"/>
      <c r="B48" s="30" t="s">
        <v>12</v>
      </c>
      <c r="C48" s="67"/>
      <c r="D48" s="67"/>
      <c r="E48" s="67"/>
      <c r="F48" s="67"/>
      <c r="G48" s="43" t="s">
        <v>131</v>
      </c>
      <c r="H48" s="35" t="s">
        <v>139</v>
      </c>
      <c r="I48" s="30" t="s">
        <v>48</v>
      </c>
      <c r="J48" s="30" t="s">
        <v>27</v>
      </c>
      <c r="K48" s="30" t="s">
        <v>50</v>
      </c>
      <c r="L48" s="30" t="s">
        <v>30</v>
      </c>
      <c r="M48" s="7"/>
      <c r="N48" s="47">
        <v>2440766.67</v>
      </c>
      <c r="O48" s="8">
        <v>440</v>
      </c>
      <c r="P48" s="8">
        <v>440</v>
      </c>
      <c r="Q48" s="47"/>
      <c r="R48" s="47">
        <v>510</v>
      </c>
      <c r="S48" s="47"/>
      <c r="T48" s="53"/>
      <c r="U48" s="47">
        <v>510</v>
      </c>
      <c r="V48" s="58"/>
    </row>
    <row r="49" spans="1:22" ht="16.5" customHeight="1">
      <c r="A49" s="2"/>
      <c r="B49" s="30" t="s">
        <v>11</v>
      </c>
      <c r="C49" s="30">
        <v>1</v>
      </c>
      <c r="D49" s="42">
        <v>500</v>
      </c>
      <c r="E49" s="42">
        <v>501</v>
      </c>
      <c r="F49" s="38" t="s">
        <v>8</v>
      </c>
      <c r="G49" s="43" t="s">
        <v>49</v>
      </c>
      <c r="H49" s="35" t="s">
        <v>139</v>
      </c>
      <c r="I49" s="30" t="s">
        <v>48</v>
      </c>
      <c r="J49" s="30" t="s">
        <v>40</v>
      </c>
      <c r="K49" s="30"/>
      <c r="L49" s="30"/>
      <c r="M49" s="7">
        <v>20141</v>
      </c>
      <c r="N49" s="47">
        <v>2440766.67</v>
      </c>
      <c r="O49" s="8">
        <f>O50+O52+O54</f>
        <v>385.98</v>
      </c>
      <c r="P49" s="8">
        <f>P50+P52+P54</f>
        <v>385.98</v>
      </c>
      <c r="Q49" s="47"/>
      <c r="R49" s="47">
        <f>R50+R52+R54</f>
        <v>350</v>
      </c>
      <c r="S49" s="47">
        <v>30100</v>
      </c>
      <c r="T49" s="53"/>
      <c r="U49" s="47">
        <f>U50+U52+U54</f>
        <v>350</v>
      </c>
      <c r="V49" s="58"/>
    </row>
    <row r="50" spans="1:22" ht="18" customHeight="1">
      <c r="A50" s="2"/>
      <c r="B50" s="30" t="s">
        <v>10</v>
      </c>
      <c r="C50" s="30">
        <v>1</v>
      </c>
      <c r="D50" s="42">
        <v>500</v>
      </c>
      <c r="E50" s="42">
        <v>502</v>
      </c>
      <c r="F50" s="38" t="s">
        <v>3</v>
      </c>
      <c r="G50" s="43" t="s">
        <v>51</v>
      </c>
      <c r="H50" s="35" t="s">
        <v>139</v>
      </c>
      <c r="I50" s="30" t="s">
        <v>48</v>
      </c>
      <c r="J50" s="30" t="s">
        <v>40</v>
      </c>
      <c r="K50" s="30" t="s">
        <v>52</v>
      </c>
      <c r="L50" s="38"/>
      <c r="M50" s="7">
        <v>20124</v>
      </c>
      <c r="N50" s="47">
        <v>2749700</v>
      </c>
      <c r="O50" s="8">
        <f>O51</f>
        <v>335.98</v>
      </c>
      <c r="P50" s="8">
        <f>P51</f>
        <v>335.98</v>
      </c>
      <c r="Q50" s="47"/>
      <c r="R50" s="47">
        <f>R51</f>
        <v>300</v>
      </c>
      <c r="S50" s="47">
        <v>30100</v>
      </c>
      <c r="T50" s="53"/>
      <c r="U50" s="47">
        <f>U51</f>
        <v>300</v>
      </c>
      <c r="V50" s="58"/>
    </row>
    <row r="51" spans="1:22" ht="29.25" customHeight="1">
      <c r="A51" s="2"/>
      <c r="B51" s="30" t="s">
        <v>9</v>
      </c>
      <c r="C51" s="30">
        <v>1</v>
      </c>
      <c r="D51" s="42">
        <v>500</v>
      </c>
      <c r="E51" s="42">
        <v>502</v>
      </c>
      <c r="F51" s="38" t="s">
        <v>3</v>
      </c>
      <c r="G51" s="43" t="s">
        <v>131</v>
      </c>
      <c r="H51" s="35" t="s">
        <v>139</v>
      </c>
      <c r="I51" s="30" t="s">
        <v>48</v>
      </c>
      <c r="J51" s="30" t="s">
        <v>40</v>
      </c>
      <c r="K51" s="30" t="s">
        <v>52</v>
      </c>
      <c r="L51" s="30">
        <v>244</v>
      </c>
      <c r="M51" s="7">
        <v>20124</v>
      </c>
      <c r="N51" s="47">
        <v>2749700</v>
      </c>
      <c r="O51" s="8">
        <v>335.98</v>
      </c>
      <c r="P51" s="8">
        <v>335.98</v>
      </c>
      <c r="Q51" s="47"/>
      <c r="R51" s="47">
        <v>300</v>
      </c>
      <c r="S51" s="47">
        <v>30100</v>
      </c>
      <c r="T51" s="53"/>
      <c r="U51" s="47">
        <v>300</v>
      </c>
      <c r="V51" s="58"/>
    </row>
    <row r="52" spans="1:22" ht="18" customHeight="1">
      <c r="A52" s="2"/>
      <c r="B52" s="30" t="s">
        <v>7</v>
      </c>
      <c r="C52" s="67"/>
      <c r="D52" s="67"/>
      <c r="E52" s="67"/>
      <c r="F52" s="67"/>
      <c r="G52" s="43" t="s">
        <v>53</v>
      </c>
      <c r="H52" s="35" t="s">
        <v>139</v>
      </c>
      <c r="I52" s="30" t="s">
        <v>48</v>
      </c>
      <c r="J52" s="30" t="s">
        <v>40</v>
      </c>
      <c r="K52" s="30" t="s">
        <v>54</v>
      </c>
      <c r="L52" s="30" t="s">
        <v>130</v>
      </c>
      <c r="M52" s="7"/>
      <c r="N52" s="47">
        <v>30000</v>
      </c>
      <c r="O52" s="8">
        <f>O53</f>
        <v>50</v>
      </c>
      <c r="P52" s="8">
        <f>P53</f>
        <v>50</v>
      </c>
      <c r="Q52" s="47"/>
      <c r="R52" s="47">
        <f>R53</f>
        <v>50</v>
      </c>
      <c r="S52" s="47"/>
      <c r="T52" s="53"/>
      <c r="U52" s="47">
        <f>U53</f>
        <v>50</v>
      </c>
      <c r="V52" s="58"/>
    </row>
    <row r="53" spans="1:22" ht="29.25" customHeight="1">
      <c r="A53" s="2"/>
      <c r="B53" s="30" t="s">
        <v>6</v>
      </c>
      <c r="C53" s="30">
        <v>1</v>
      </c>
      <c r="D53" s="42">
        <v>500</v>
      </c>
      <c r="E53" s="42">
        <v>502</v>
      </c>
      <c r="F53" s="38" t="s">
        <v>2</v>
      </c>
      <c r="G53" s="43" t="s">
        <v>131</v>
      </c>
      <c r="H53" s="35" t="s">
        <v>139</v>
      </c>
      <c r="I53" s="30" t="s">
        <v>48</v>
      </c>
      <c r="J53" s="30" t="s">
        <v>40</v>
      </c>
      <c r="K53" s="30" t="s">
        <v>54</v>
      </c>
      <c r="L53" s="30">
        <v>244</v>
      </c>
      <c r="M53" s="7">
        <v>30201</v>
      </c>
      <c r="N53" s="47">
        <v>30000</v>
      </c>
      <c r="O53" s="8">
        <v>50</v>
      </c>
      <c r="P53" s="8">
        <v>50</v>
      </c>
      <c r="Q53" s="47"/>
      <c r="R53" s="47">
        <v>50</v>
      </c>
      <c r="S53" s="47">
        <v>30100</v>
      </c>
      <c r="T53" s="53"/>
      <c r="U53" s="47">
        <v>50</v>
      </c>
      <c r="V53" s="58"/>
    </row>
    <row r="54" spans="1:22" ht="18" customHeight="1">
      <c r="A54" s="2"/>
      <c r="B54" s="30" t="s">
        <v>5</v>
      </c>
      <c r="C54" s="67"/>
      <c r="D54" s="67"/>
      <c r="E54" s="67"/>
      <c r="F54" s="67"/>
      <c r="G54" s="43" t="s">
        <v>55</v>
      </c>
      <c r="H54" s="35" t="s">
        <v>139</v>
      </c>
      <c r="I54" s="30" t="s">
        <v>48</v>
      </c>
      <c r="J54" s="30" t="s">
        <v>40</v>
      </c>
      <c r="K54" s="30" t="s">
        <v>56</v>
      </c>
      <c r="L54" s="30" t="s">
        <v>130</v>
      </c>
      <c r="M54" s="7"/>
      <c r="N54" s="47">
        <v>30000</v>
      </c>
      <c r="O54" s="8">
        <f>O55</f>
        <v>0</v>
      </c>
      <c r="P54" s="8">
        <f>P55</f>
        <v>0</v>
      </c>
      <c r="Q54" s="47"/>
      <c r="R54" s="47">
        <f>R55</f>
        <v>0</v>
      </c>
      <c r="S54" s="47"/>
      <c r="T54" s="53"/>
      <c r="U54" s="47">
        <f>U55</f>
        <v>0</v>
      </c>
      <c r="V54" s="58"/>
    </row>
    <row r="55" spans="1:22" ht="29.25" customHeight="1">
      <c r="A55" s="2"/>
      <c r="B55" s="30" t="s">
        <v>4</v>
      </c>
      <c r="C55" s="30">
        <v>1</v>
      </c>
      <c r="D55" s="42">
        <v>500</v>
      </c>
      <c r="E55" s="42">
        <v>502</v>
      </c>
      <c r="F55" s="38" t="s">
        <v>2</v>
      </c>
      <c r="G55" s="43" t="s">
        <v>131</v>
      </c>
      <c r="H55" s="35" t="s">
        <v>139</v>
      </c>
      <c r="I55" s="30" t="s">
        <v>48</v>
      </c>
      <c r="J55" s="30" t="s">
        <v>40</v>
      </c>
      <c r="K55" s="30" t="s">
        <v>56</v>
      </c>
      <c r="L55" s="30">
        <v>244</v>
      </c>
      <c r="M55" s="7">
        <v>30201</v>
      </c>
      <c r="N55" s="47">
        <v>30000</v>
      </c>
      <c r="O55" s="8">
        <v>0</v>
      </c>
      <c r="P55" s="8">
        <v>0</v>
      </c>
      <c r="Q55" s="47"/>
      <c r="R55" s="47">
        <v>0</v>
      </c>
      <c r="S55" s="47">
        <v>30100</v>
      </c>
      <c r="T55" s="53"/>
      <c r="U55" s="47">
        <v>0</v>
      </c>
      <c r="V55" s="58"/>
    </row>
    <row r="56" spans="1:22" ht="19.5" customHeight="1">
      <c r="A56" s="2"/>
      <c r="B56" s="45" t="s">
        <v>130</v>
      </c>
      <c r="C56" s="70"/>
      <c r="D56" s="70"/>
      <c r="E56" s="70"/>
      <c r="F56" s="70"/>
      <c r="G56" s="48" t="s">
        <v>144</v>
      </c>
      <c r="H56" s="48"/>
      <c r="I56" s="45" t="s">
        <v>130</v>
      </c>
      <c r="J56" s="45" t="s">
        <v>130</v>
      </c>
      <c r="K56" s="45" t="s">
        <v>130</v>
      </c>
      <c r="L56" s="46" t="s">
        <v>130</v>
      </c>
      <c r="M56" s="49"/>
      <c r="N56" s="50">
        <v>3122692660.9999995</v>
      </c>
      <c r="O56" s="3">
        <f>O57</f>
        <v>8567.7000000000007</v>
      </c>
      <c r="P56" s="3">
        <f t="shared" ref="P56:V56" si="4">P57</f>
        <v>8567.7000000000007</v>
      </c>
      <c r="Q56" s="3">
        <f t="shared" si="4"/>
        <v>0</v>
      </c>
      <c r="R56" s="3">
        <f t="shared" si="4"/>
        <v>8642.7000000000007</v>
      </c>
      <c r="S56" s="3">
        <f t="shared" si="4"/>
        <v>92464</v>
      </c>
      <c r="T56" s="3">
        <f t="shared" si="4"/>
        <v>2164</v>
      </c>
      <c r="U56" s="3">
        <f t="shared" si="4"/>
        <v>8642.7000000000007</v>
      </c>
      <c r="V56" s="3">
        <f t="shared" si="4"/>
        <v>0</v>
      </c>
    </row>
    <row r="57" spans="1:22" ht="16.5" customHeight="1">
      <c r="A57" s="2"/>
      <c r="B57" s="32" t="s">
        <v>115</v>
      </c>
      <c r="C57" s="61"/>
      <c r="D57" s="61"/>
      <c r="E57" s="61"/>
      <c r="F57" s="32"/>
      <c r="G57" s="33" t="s">
        <v>114</v>
      </c>
      <c r="H57" s="33" t="s">
        <v>139</v>
      </c>
      <c r="I57" s="32" t="s">
        <v>27</v>
      </c>
      <c r="J57" s="32" t="s">
        <v>130</v>
      </c>
      <c r="K57" s="32" t="s">
        <v>130</v>
      </c>
      <c r="L57" s="34" t="s">
        <v>130</v>
      </c>
      <c r="M57" s="5"/>
      <c r="N57" s="4">
        <v>487586481.38</v>
      </c>
      <c r="O57" s="3">
        <f>O58</f>
        <v>8567.7000000000007</v>
      </c>
      <c r="P57" s="3">
        <f t="shared" ref="P57:U57" si="5">P58</f>
        <v>8567.7000000000007</v>
      </c>
      <c r="Q57" s="3"/>
      <c r="R57" s="3">
        <f t="shared" si="5"/>
        <v>8642.7000000000007</v>
      </c>
      <c r="S57" s="3">
        <f t="shared" si="5"/>
        <v>92464</v>
      </c>
      <c r="T57" s="3">
        <f t="shared" si="5"/>
        <v>2164</v>
      </c>
      <c r="U57" s="3">
        <f t="shared" si="5"/>
        <v>8642.7000000000007</v>
      </c>
      <c r="V57" s="52"/>
    </row>
    <row r="58" spans="1:22" ht="16.5" customHeight="1">
      <c r="A58" s="2"/>
      <c r="B58" s="27" t="s">
        <v>113</v>
      </c>
      <c r="C58" s="71"/>
      <c r="D58" s="71"/>
      <c r="E58" s="71"/>
      <c r="F58" s="72"/>
      <c r="G58" s="35" t="s">
        <v>85</v>
      </c>
      <c r="H58" s="35" t="s">
        <v>139</v>
      </c>
      <c r="I58" s="27" t="s">
        <v>27</v>
      </c>
      <c r="J58" s="27">
        <v>13</v>
      </c>
      <c r="K58" s="27" t="s">
        <v>130</v>
      </c>
      <c r="L58" s="36" t="s">
        <v>130</v>
      </c>
      <c r="M58" s="9"/>
      <c r="N58" s="6">
        <v>238938551.38000003</v>
      </c>
      <c r="O58" s="8">
        <f>O59</f>
        <v>8567.7000000000007</v>
      </c>
      <c r="P58" s="8">
        <f t="shared" ref="P58:U58" si="6">P59</f>
        <v>8567.7000000000007</v>
      </c>
      <c r="Q58" s="8"/>
      <c r="R58" s="8">
        <f t="shared" si="6"/>
        <v>8642.7000000000007</v>
      </c>
      <c r="S58" s="8">
        <f t="shared" si="6"/>
        <v>92464</v>
      </c>
      <c r="T58" s="8">
        <f t="shared" si="6"/>
        <v>2164</v>
      </c>
      <c r="U58" s="8">
        <f t="shared" si="6"/>
        <v>8642.7000000000007</v>
      </c>
      <c r="V58" s="52"/>
    </row>
    <row r="59" spans="1:22" ht="19.5" customHeight="1">
      <c r="A59" s="2"/>
      <c r="B59" s="30" t="s">
        <v>111</v>
      </c>
      <c r="C59" s="30">
        <v>1</v>
      </c>
      <c r="D59" s="42">
        <v>100</v>
      </c>
      <c r="E59" s="42">
        <v>113</v>
      </c>
      <c r="F59" s="38" t="s">
        <v>82</v>
      </c>
      <c r="G59" s="43" t="s">
        <v>36</v>
      </c>
      <c r="H59" s="35" t="s">
        <v>139</v>
      </c>
      <c r="I59" s="27" t="s">
        <v>27</v>
      </c>
      <c r="J59" s="30">
        <v>13</v>
      </c>
      <c r="K59" s="30" t="s">
        <v>37</v>
      </c>
      <c r="L59" s="30"/>
      <c r="M59" s="7">
        <v>30201</v>
      </c>
      <c r="N59" s="47">
        <v>45408036.649999999</v>
      </c>
      <c r="O59" s="8">
        <f>SUM(O60:O63)</f>
        <v>8567.7000000000007</v>
      </c>
      <c r="P59" s="8">
        <f t="shared" ref="P59:U59" si="7">SUM(P60:P63)</f>
        <v>8567.7000000000007</v>
      </c>
      <c r="Q59" s="8"/>
      <c r="R59" s="8">
        <f t="shared" si="7"/>
        <v>8642.7000000000007</v>
      </c>
      <c r="S59" s="8">
        <f t="shared" si="7"/>
        <v>92464</v>
      </c>
      <c r="T59" s="8">
        <f t="shared" si="7"/>
        <v>2164</v>
      </c>
      <c r="U59" s="8">
        <f t="shared" si="7"/>
        <v>8642.7000000000007</v>
      </c>
      <c r="V59" s="52"/>
    </row>
    <row r="60" spans="1:22" ht="29.25" customHeight="1">
      <c r="A60" s="2"/>
      <c r="B60" s="30" t="s">
        <v>109</v>
      </c>
      <c r="C60" s="30">
        <v>1</v>
      </c>
      <c r="D60" s="42">
        <v>100</v>
      </c>
      <c r="E60" s="42">
        <v>113</v>
      </c>
      <c r="F60" s="38" t="s">
        <v>82</v>
      </c>
      <c r="G60" s="43" t="s">
        <v>1</v>
      </c>
      <c r="H60" s="35" t="s">
        <v>139</v>
      </c>
      <c r="I60" s="27" t="s">
        <v>27</v>
      </c>
      <c r="J60" s="30">
        <v>13</v>
      </c>
      <c r="K60" s="30" t="s">
        <v>37</v>
      </c>
      <c r="L60" s="30" t="s">
        <v>39</v>
      </c>
      <c r="M60" s="7">
        <v>30201</v>
      </c>
      <c r="N60" s="47">
        <v>45408036.649999999</v>
      </c>
      <c r="O60" s="8">
        <v>6160</v>
      </c>
      <c r="P60" s="8">
        <v>6160</v>
      </c>
      <c r="Q60" s="8"/>
      <c r="R60" s="47">
        <v>6160</v>
      </c>
      <c r="S60" s="47">
        <v>30100</v>
      </c>
      <c r="T60" s="53"/>
      <c r="U60" s="47">
        <v>6160</v>
      </c>
      <c r="V60" s="52"/>
    </row>
    <row r="61" spans="1:22" ht="29.25" customHeight="1">
      <c r="A61" s="2"/>
      <c r="B61" s="30" t="s">
        <v>145</v>
      </c>
      <c r="C61" s="30">
        <v>1</v>
      </c>
      <c r="D61" s="42">
        <v>100</v>
      </c>
      <c r="E61" s="42">
        <v>113</v>
      </c>
      <c r="F61" s="38" t="s">
        <v>82</v>
      </c>
      <c r="G61" s="43" t="s">
        <v>0</v>
      </c>
      <c r="H61" s="35" t="s">
        <v>139</v>
      </c>
      <c r="I61" s="27" t="s">
        <v>27</v>
      </c>
      <c r="J61" s="30">
        <v>13</v>
      </c>
      <c r="K61" s="30" t="s">
        <v>37</v>
      </c>
      <c r="L61" s="30">
        <v>112</v>
      </c>
      <c r="M61" s="7">
        <v>30201</v>
      </c>
      <c r="N61" s="47">
        <v>1575000</v>
      </c>
      <c r="O61" s="8">
        <v>150</v>
      </c>
      <c r="P61" s="8">
        <v>150</v>
      </c>
      <c r="Q61" s="8"/>
      <c r="R61" s="47">
        <v>150</v>
      </c>
      <c r="S61" s="47">
        <v>30100</v>
      </c>
      <c r="T61" s="53"/>
      <c r="U61" s="47">
        <v>150</v>
      </c>
      <c r="V61" s="52"/>
    </row>
    <row r="62" spans="1:22" ht="29.25" customHeight="1">
      <c r="A62" s="2"/>
      <c r="B62" s="30" t="s">
        <v>146</v>
      </c>
      <c r="C62" s="30">
        <v>1</v>
      </c>
      <c r="D62" s="42">
        <v>100</v>
      </c>
      <c r="E62" s="42">
        <v>113</v>
      </c>
      <c r="F62" s="38" t="s">
        <v>82</v>
      </c>
      <c r="G62" s="43" t="s">
        <v>131</v>
      </c>
      <c r="H62" s="35" t="s">
        <v>139</v>
      </c>
      <c r="I62" s="27" t="s">
        <v>27</v>
      </c>
      <c r="J62" s="30">
        <v>13</v>
      </c>
      <c r="K62" s="30" t="s">
        <v>37</v>
      </c>
      <c r="L62" s="30">
        <v>244</v>
      </c>
      <c r="M62" s="7">
        <v>30201</v>
      </c>
      <c r="N62" s="47">
        <v>9353337.2699999996</v>
      </c>
      <c r="O62" s="8">
        <v>2164</v>
      </c>
      <c r="P62" s="8">
        <v>2164</v>
      </c>
      <c r="Q62" s="8"/>
      <c r="R62" s="8">
        <v>2239</v>
      </c>
      <c r="S62" s="8">
        <v>2164</v>
      </c>
      <c r="T62" s="8">
        <v>2164</v>
      </c>
      <c r="U62" s="8">
        <v>2239</v>
      </c>
      <c r="V62" s="52"/>
    </row>
    <row r="63" spans="1:22" ht="16.5" customHeight="1">
      <c r="A63" s="2"/>
      <c r="B63" s="31" t="s">
        <v>147</v>
      </c>
      <c r="C63" s="31">
        <v>1</v>
      </c>
      <c r="D63" s="44">
        <v>100</v>
      </c>
      <c r="E63" s="44">
        <v>113</v>
      </c>
      <c r="F63" s="36" t="s">
        <v>82</v>
      </c>
      <c r="G63" s="62" t="s">
        <v>132</v>
      </c>
      <c r="H63" s="35" t="s">
        <v>139</v>
      </c>
      <c r="I63" s="27" t="s">
        <v>27</v>
      </c>
      <c r="J63" s="31">
        <v>13</v>
      </c>
      <c r="K63" s="31" t="s">
        <v>37</v>
      </c>
      <c r="L63" s="31">
        <v>852</v>
      </c>
      <c r="M63" s="63">
        <v>30201</v>
      </c>
      <c r="N63" s="64">
        <v>500000</v>
      </c>
      <c r="O63" s="8">
        <v>93.7</v>
      </c>
      <c r="P63" s="8">
        <v>93.7</v>
      </c>
      <c r="Q63" s="65"/>
      <c r="R63" s="47">
        <v>93.7</v>
      </c>
      <c r="S63" s="47">
        <v>30100</v>
      </c>
      <c r="T63" s="53"/>
      <c r="U63" s="47">
        <v>93.7</v>
      </c>
      <c r="V63" s="52"/>
    </row>
    <row r="64" spans="1:22" ht="33.75" customHeight="1">
      <c r="B64" s="52"/>
      <c r="C64" s="52"/>
      <c r="D64" s="52"/>
      <c r="E64" s="52"/>
      <c r="F64" s="52"/>
      <c r="G64" s="66" t="s">
        <v>150</v>
      </c>
      <c r="H64" s="59"/>
      <c r="I64" s="59"/>
      <c r="J64" s="59"/>
      <c r="K64" s="59"/>
      <c r="L64" s="59"/>
      <c r="M64" s="59"/>
      <c r="N64" s="59"/>
      <c r="O64" s="60">
        <f>O56+O12</f>
        <v>21140.799999999999</v>
      </c>
      <c r="P64" s="60">
        <f t="shared" ref="P64:V64" si="8">P56+P12</f>
        <v>21049.599999999999</v>
      </c>
      <c r="Q64" s="60">
        <f t="shared" si="8"/>
        <v>91.2</v>
      </c>
      <c r="R64" s="60">
        <f t="shared" si="8"/>
        <v>21580.3</v>
      </c>
      <c r="S64" s="60">
        <f t="shared" si="8"/>
        <v>92464</v>
      </c>
      <c r="T64" s="60">
        <f t="shared" si="8"/>
        <v>2164</v>
      </c>
      <c r="U64" s="60">
        <f t="shared" si="8"/>
        <v>21491.1</v>
      </c>
      <c r="V64" s="60">
        <f t="shared" si="8"/>
        <v>89.2</v>
      </c>
    </row>
    <row r="65" ht="24.75" customHeight="1"/>
  </sheetData>
  <mergeCells count="64">
    <mergeCell ref="I9:I10"/>
    <mergeCell ref="C56:F56"/>
    <mergeCell ref="C58:F58"/>
    <mergeCell ref="O3:P3"/>
    <mergeCell ref="M5:N5"/>
    <mergeCell ref="M3:N3"/>
    <mergeCell ref="O5:P5"/>
    <mergeCell ref="C14:F14"/>
    <mergeCell ref="D5:E5"/>
    <mergeCell ref="F5:G5"/>
    <mergeCell ref="G9:G10"/>
    <mergeCell ref="C23:F23"/>
    <mergeCell ref="B5:C5"/>
    <mergeCell ref="B9:B10"/>
    <mergeCell ref="I5:J5"/>
    <mergeCell ref="B7:R7"/>
    <mergeCell ref="L9:L10"/>
    <mergeCell ref="C13:F13"/>
    <mergeCell ref="H9:H10"/>
    <mergeCell ref="R9:V9"/>
    <mergeCell ref="F9:F10"/>
    <mergeCell ref="O9:Q9"/>
    <mergeCell ref="K2:L2"/>
    <mergeCell ref="M2:N2"/>
    <mergeCell ref="O2:P2"/>
    <mergeCell ref="Q5:R5"/>
    <mergeCell ref="K5:L5"/>
    <mergeCell ref="K3:L3"/>
    <mergeCell ref="Q2:R2"/>
    <mergeCell ref="Q3:R3"/>
    <mergeCell ref="K9:K10"/>
    <mergeCell ref="D2:E2"/>
    <mergeCell ref="F2:G2"/>
    <mergeCell ref="D3:E3"/>
    <mergeCell ref="B3:C3"/>
    <mergeCell ref="F3:G3"/>
    <mergeCell ref="I2:J2"/>
    <mergeCell ref="I3:J3"/>
    <mergeCell ref="B2:C2"/>
    <mergeCell ref="C12:F12"/>
    <mergeCell ref="C9:C10"/>
    <mergeCell ref="J9:J10"/>
    <mergeCell ref="C52:F52"/>
    <mergeCell ref="C26:F26"/>
    <mergeCell ref="C30:F30"/>
    <mergeCell ref="C22:F22"/>
    <mergeCell ref="C15:F15"/>
    <mergeCell ref="C17:F17"/>
    <mergeCell ref="C18:F18"/>
    <mergeCell ref="C54:F54"/>
    <mergeCell ref="C48:F48"/>
    <mergeCell ref="C43:F43"/>
    <mergeCell ref="C46:F46"/>
    <mergeCell ref="C44:F44"/>
    <mergeCell ref="C47:F47"/>
    <mergeCell ref="C40:F40"/>
    <mergeCell ref="C32:F32"/>
    <mergeCell ref="C36:F36"/>
    <mergeCell ref="C33:F33"/>
    <mergeCell ref="C25:F25"/>
    <mergeCell ref="C28:F28"/>
    <mergeCell ref="C34:F34"/>
    <mergeCell ref="C39:F39"/>
    <mergeCell ref="C37:F37"/>
  </mergeCells>
  <phoneticPr fontId="0" type="noConversion"/>
  <pageMargins left="0.39370078740157483" right="0.39370078740157483" top="0.78740157480314965" bottom="0.78740157480314965" header="0" footer="0"/>
  <pageSetup paperSize="9" scale="4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№5</vt:lpstr>
      <vt:lpstr>'Приложение №5'!Заголовки_для_печати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ArchipovaSA</cp:lastModifiedBy>
  <cp:lastPrinted>2014-12-03T09:47:21Z</cp:lastPrinted>
  <dcterms:created xsi:type="dcterms:W3CDTF">2014-11-07T07:56:37Z</dcterms:created>
  <dcterms:modified xsi:type="dcterms:W3CDTF">2014-12-03T09:47:23Z</dcterms:modified>
</cp:coreProperties>
</file>