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9320" windowHeight="14625"/>
  </bookViews>
  <sheets>
    <sheet name="Приложение №5" sheetId="2" r:id="rId1"/>
  </sheets>
  <definedNames>
    <definedName name="_xlnm._FilterDatabase" localSheetId="0" hidden="1">'Приложение №5'!$A$12:$S$12</definedName>
    <definedName name="_xlnm.Print_Titles" localSheetId="0">'Приложение №5'!$12:$12</definedName>
  </definedNames>
  <calcPr calcId="114210" fullCalcOnLoad="1"/>
</workbook>
</file>

<file path=xl/calcChain.xml><?xml version="1.0" encoding="utf-8"?>
<calcChain xmlns="http://schemas.openxmlformats.org/spreadsheetml/2006/main">
  <c r="O17" i="2"/>
  <c r="Q17"/>
  <c r="R17"/>
  <c r="S17"/>
  <c r="T17"/>
  <c r="N17"/>
  <c r="O18"/>
  <c r="Q18"/>
  <c r="R18"/>
  <c r="S18"/>
  <c r="T18"/>
  <c r="N18"/>
  <c r="O20"/>
  <c r="Q20"/>
  <c r="R20"/>
  <c r="S20"/>
  <c r="T20"/>
  <c r="N20"/>
  <c r="O38"/>
  <c r="R38"/>
  <c r="S38"/>
  <c r="T38"/>
  <c r="P52"/>
  <c r="R52"/>
  <c r="S52"/>
  <c r="U52"/>
  <c r="P45"/>
  <c r="R45"/>
  <c r="S45"/>
  <c r="U45"/>
  <c r="P42"/>
  <c r="R42"/>
  <c r="S42"/>
  <c r="U42"/>
  <c r="U13"/>
  <c r="P13"/>
  <c r="O33"/>
  <c r="O15"/>
  <c r="O14"/>
  <c r="O24"/>
  <c r="O23"/>
  <c r="O27"/>
  <c r="O26"/>
  <c r="O29"/>
  <c r="O31"/>
  <c r="O43"/>
  <c r="O42"/>
  <c r="O46"/>
  <c r="O45"/>
  <c r="O50"/>
  <c r="O53"/>
  <c r="O52"/>
  <c r="O56"/>
  <c r="O58"/>
  <c r="O60"/>
  <c r="O55"/>
  <c r="P40"/>
  <c r="P39"/>
  <c r="P38"/>
  <c r="Q33"/>
  <c r="Q15"/>
  <c r="Q14"/>
  <c r="Q24"/>
  <c r="Q23"/>
  <c r="Q27"/>
  <c r="Q26"/>
  <c r="Q29"/>
  <c r="Q31"/>
  <c r="Q40"/>
  <c r="Q39"/>
  <c r="Q38"/>
  <c r="Q43"/>
  <c r="Q42"/>
  <c r="Q46"/>
  <c r="Q45"/>
  <c r="Q50"/>
  <c r="Q53"/>
  <c r="Q52"/>
  <c r="Q56"/>
  <c r="Q58"/>
  <c r="Q60"/>
  <c r="Q55"/>
  <c r="R33"/>
  <c r="R26"/>
  <c r="R13"/>
  <c r="R62"/>
  <c r="S33"/>
  <c r="S26"/>
  <c r="S13"/>
  <c r="S62"/>
  <c r="T33"/>
  <c r="T15"/>
  <c r="T14"/>
  <c r="T24"/>
  <c r="T23"/>
  <c r="T27"/>
  <c r="T26"/>
  <c r="T29"/>
  <c r="T31"/>
  <c r="T43"/>
  <c r="T42"/>
  <c r="T46"/>
  <c r="T45"/>
  <c r="T50"/>
  <c r="T53"/>
  <c r="T52"/>
  <c r="T56"/>
  <c r="T58"/>
  <c r="T60"/>
  <c r="T55"/>
  <c r="U40"/>
  <c r="U39"/>
  <c r="U38"/>
  <c r="N33"/>
  <c r="N15"/>
  <c r="N14"/>
  <c r="N24"/>
  <c r="N23"/>
  <c r="N27"/>
  <c r="N26"/>
  <c r="N29"/>
  <c r="N31"/>
  <c r="N40"/>
  <c r="N39"/>
  <c r="N38"/>
  <c r="N43"/>
  <c r="N42"/>
  <c r="N46"/>
  <c r="N50"/>
  <c r="N45"/>
  <c r="N53"/>
  <c r="N52"/>
  <c r="N56"/>
  <c r="N58"/>
  <c r="N60"/>
  <c r="N55"/>
  <c r="N13"/>
  <c r="N62"/>
  <c r="Q13"/>
  <c r="Q62"/>
  <c r="P62"/>
  <c r="T13"/>
  <c r="T62"/>
  <c r="O13"/>
  <c r="O62"/>
  <c r="U62"/>
</calcChain>
</file>

<file path=xl/sharedStrings.xml><?xml version="1.0" encoding="utf-8"?>
<sst xmlns="http://schemas.openxmlformats.org/spreadsheetml/2006/main" count="323" uniqueCount="152">
  <si>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</si>
  <si>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</si>
  <si>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</si>
  <si>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</si>
  <si>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</si>
  <si>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</si>
  <si>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</si>
  <si>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</si>
  <si>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</si>
  <si>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</si>
  <si>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</si>
  <si>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</si>
  <si>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</si>
  <si>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</si>
  <si>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</si>
  <si>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</si>
  <si>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</si>
  <si>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</si>
  <si>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</si>
  <si>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</si>
  <si>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</si>
  <si>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</si>
  <si>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</si>
  <si>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</si>
  <si>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</si>
  <si>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</si>
  <si>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</si>
  <si>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</si>
  <si>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</si>
  <si>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</si>
  <si>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</si>
  <si>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</si>
  <si>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</si>
  <si>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</si>
  <si>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</si>
  <si>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</si>
  <si>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</si>
  <si>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</si>
  <si>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</si>
  <si>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</si>
  <si>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</si>
  <si>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</si>
  <si>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</si>
  <si>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</si>
  <si>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</si>
  <si>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</si>
  <si>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</si>
  <si>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</si>
  <si>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</si>
  <si>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</si>
  <si>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</si>
  <si>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</si>
  <si>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</si>
  <si>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</si>
  <si>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</si>
  <si>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</si>
  <si>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</si>
  <si>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</si>
  <si>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</si>
  <si>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</si>
  <si>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</si>
  <si>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</si>
  <si>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</si>
  <si>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</si>
  <si>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</si>
  <si>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</si>
  <si>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</si>
  <si>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</si>
  <si>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</si>
  <si>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</si>
  <si>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</si>
  <si>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</si>
  <si>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</si>
  <si>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</si>
  <si>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</si>
  <si>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</si>
  <si>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</si>
  <si>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</si>
  <si>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</si>
  <si>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</si>
  <si>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</si>
  <si>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</si>
  <si>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</si>
  <si>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</si>
  <si>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</si>
  <si>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</si>
  <si>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</si>
  <si>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</si>
  <si>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1.4.3.1</t>
  </si>
  <si>
    <t>1.4.3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</si>
  <si>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</si>
  <si>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</si>
  <si>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</si>
  <si>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</si>
  <si>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</si>
  <si>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</si>
  <si>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</si>
  <si>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</si>
  <si>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</si>
  <si>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</si>
  <si>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</si>
  <si>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</si>
  <si>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</si>
  <si>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</si>
  <si>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</si>
  <si>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</si>
  <si>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</si>
  <si>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</si>
  <si>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</si>
  <si>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</si>
  <si>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</si>
  <si>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</si>
  <si>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</si>
  <si>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</si>
  <si>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</si>
  <si>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</si>
  <si>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</si>
  <si>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</si>
  <si>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</si>
  <si>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</si>
  <si>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</si>
  <si>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</si>
  <si>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</si>
  <si>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</si>
  <si>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</si>
  <si>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</si>
  <si>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</si>
  <si>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>тыс.рублей</t>
  </si>
  <si>
    <t/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</si>
  <si>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</si>
  <si>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</si>
  <si>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</si>
  <si>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</si>
  <si>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</si>
  <si>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2016-2017 года</t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</si>
  <si>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</si>
  <si>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</si>
  <si>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Приложение 5.1</t>
  </si>
  <si>
    <t>5000990</t>
  </si>
  <si>
    <t>880</t>
  </si>
  <si>
    <t>Условно-утвержденные расходы в поселениях</t>
  </si>
  <si>
    <t>1.4.4</t>
  </si>
  <si>
    <t>1.4.4.1</t>
  </si>
  <si>
    <t>1.4.4.2</t>
  </si>
  <si>
    <t>1.4.4.3</t>
  </si>
  <si>
    <t>1.4.4.4</t>
  </si>
  <si>
    <t>ВСЕГО по муниципальному образованию сельское поселение Сентябрьский</t>
  </si>
  <si>
    <t>Расходы на оплату труда работников органов местного самоуправления (местное самоуправление)</t>
  </si>
  <si>
    <t>Расходы на обеспечение функций органов местного самоуправления (местное самоуправление)</t>
  </si>
  <si>
    <t>1.2.2</t>
  </si>
  <si>
    <t>1.2.2.2</t>
  </si>
  <si>
    <t>от 28.11.2014 № 80</t>
  </si>
</sst>
</file>

<file path=xl/styles.xml><?xml version="1.0" encoding="utf-8"?>
<styleSheet xmlns="http://schemas.openxmlformats.org/spreadsheetml/2006/main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Arial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3" fillId="0" borderId="1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5" fillId="0" borderId="1" xfId="1" applyFont="1" applyFill="1" applyBorder="1" applyAlignment="1" applyProtection="1">
      <protection hidden="1"/>
    </xf>
    <xf numFmtId="0" fontId="5" fillId="0" borderId="3" xfId="1" applyFont="1" applyFill="1" applyBorder="1" applyAlignment="1" applyProtection="1">
      <protection hidden="1"/>
    </xf>
    <xf numFmtId="0" fontId="2" fillId="0" borderId="2" xfId="1" applyFont="1" applyFill="1" applyBorder="1" applyProtection="1"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167" fontId="6" fillId="0" borderId="0" xfId="0" applyNumberFormat="1" applyFont="1" applyAlignment="1">
      <alignment horizontal="left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5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left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Border="1"/>
    <xf numFmtId="165" fontId="1" fillId="0" borderId="2" xfId="1" applyNumberFormat="1" applyFont="1" applyFill="1" applyBorder="1" applyAlignment="1" applyProtection="1">
      <protection hidden="1"/>
    </xf>
    <xf numFmtId="165" fontId="1" fillId="0" borderId="2" xfId="1" applyNumberFormat="1" applyBorder="1"/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165" fontId="7" fillId="0" borderId="2" xfId="1" applyNumberFormat="1" applyFont="1" applyBorder="1" applyAlignment="1">
      <alignment horizontal="center"/>
    </xf>
    <xf numFmtId="0" fontId="8" fillId="0" borderId="2" xfId="1" applyFont="1" applyBorder="1"/>
    <xf numFmtId="165" fontId="8" fillId="0" borderId="2" xfId="1" applyNumberFormat="1" applyFont="1" applyBorder="1" applyAlignment="1">
      <alignment horizontal="center"/>
    </xf>
    <xf numFmtId="49" fontId="2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0" fontId="8" fillId="0" borderId="2" xfId="1" applyFont="1" applyBorder="1" applyAlignment="1">
      <alignment wrapText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 vertical="top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"/>
  <sheetViews>
    <sheetView showGridLines="0" tabSelected="1" view="pageBreakPreview" topLeftCell="B1" zoomScale="60" zoomScaleNormal="75" workbookViewId="0">
      <selection activeCell="G17" sqref="G17"/>
    </sheetView>
  </sheetViews>
  <sheetFormatPr defaultRowHeight="12.75"/>
  <cols>
    <col min="1" max="1" width="0" style="1" hidden="1" customWidth="1"/>
    <col min="2" max="2" width="9.140625" style="1"/>
    <col min="3" max="6" width="0" style="1" hidden="1" customWidth="1"/>
    <col min="7" max="7" width="69" style="1" customWidth="1"/>
    <col min="8" max="9" width="5" style="1" customWidth="1"/>
    <col min="10" max="10" width="11.28515625" style="1" customWidth="1"/>
    <col min="11" max="11" width="9.140625" style="1"/>
    <col min="12" max="13" width="0" style="1" hidden="1" customWidth="1"/>
    <col min="14" max="14" width="17.5703125" style="1" customWidth="1"/>
    <col min="15" max="15" width="18.140625" style="1" customWidth="1"/>
    <col min="16" max="16" width="18.7109375" style="1" customWidth="1"/>
    <col min="17" max="17" width="18.140625" style="1" customWidth="1"/>
    <col min="18" max="19" width="0" style="1" hidden="1" customWidth="1"/>
    <col min="20" max="20" width="18.85546875" style="1" customWidth="1"/>
    <col min="21" max="21" width="18.140625" style="1" customWidth="1"/>
    <col min="22" max="16384" width="9.140625" style="1"/>
  </cols>
  <sheetData>
    <row r="1" spans="1:21" ht="15" customHeight="1">
      <c r="A1" s="22"/>
      <c r="B1" s="22"/>
      <c r="C1" s="22"/>
      <c r="D1" s="22"/>
      <c r="E1" s="22"/>
      <c r="F1" s="22"/>
      <c r="G1" s="25"/>
      <c r="H1" s="25"/>
      <c r="I1" s="25"/>
      <c r="J1" s="25"/>
      <c r="K1" s="22"/>
      <c r="L1" s="18"/>
      <c r="M1" s="18"/>
      <c r="N1" s="23"/>
      <c r="O1" s="22"/>
      <c r="P1" s="22"/>
      <c r="Q1" s="18"/>
      <c r="R1" s="18"/>
      <c r="S1" s="18"/>
    </row>
    <row r="2" spans="1:21" ht="15" customHeight="1">
      <c r="A2" s="22"/>
      <c r="B2" s="74" t="s">
        <v>21</v>
      </c>
      <c r="C2" s="74"/>
      <c r="D2" s="74" t="s">
        <v>21</v>
      </c>
      <c r="E2" s="74"/>
      <c r="F2" s="74"/>
      <c r="G2" s="74"/>
      <c r="H2" s="74" t="s">
        <v>21</v>
      </c>
      <c r="I2" s="74"/>
      <c r="J2" s="74" t="s">
        <v>21</v>
      </c>
      <c r="K2" s="74"/>
      <c r="L2" s="74" t="s">
        <v>21</v>
      </c>
      <c r="M2" s="74"/>
      <c r="N2" s="74" t="s">
        <v>21</v>
      </c>
      <c r="O2" s="74"/>
      <c r="P2" s="74" t="s">
        <v>137</v>
      </c>
      <c r="Q2" s="74"/>
      <c r="R2" s="18"/>
      <c r="S2" s="18"/>
    </row>
    <row r="3" spans="1:21" ht="17.25" customHeight="1">
      <c r="A3" s="22"/>
      <c r="B3" s="74" t="s">
        <v>22</v>
      </c>
      <c r="C3" s="74"/>
      <c r="D3" s="74" t="s">
        <v>22</v>
      </c>
      <c r="E3" s="74"/>
      <c r="F3" s="74"/>
      <c r="G3" s="74"/>
      <c r="H3" s="74" t="s">
        <v>22</v>
      </c>
      <c r="I3" s="74"/>
      <c r="J3" s="74" t="s">
        <v>22</v>
      </c>
      <c r="K3" s="74"/>
      <c r="L3" s="74" t="s">
        <v>22</v>
      </c>
      <c r="M3" s="74"/>
      <c r="N3" s="74" t="s">
        <v>22</v>
      </c>
      <c r="O3" s="74"/>
      <c r="P3" s="74" t="s">
        <v>24</v>
      </c>
      <c r="Q3" s="74"/>
      <c r="R3" s="18"/>
      <c r="S3" s="18"/>
    </row>
    <row r="4" spans="1:21" ht="17.25" customHeight="1">
      <c r="A4" s="2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 t="s">
        <v>25</v>
      </c>
      <c r="Q4" s="27"/>
      <c r="R4" s="18"/>
      <c r="S4" s="18"/>
    </row>
    <row r="5" spans="1:21" ht="15" customHeight="1">
      <c r="A5" s="22"/>
      <c r="B5" s="75" t="s">
        <v>23</v>
      </c>
      <c r="C5" s="75"/>
      <c r="D5" s="75" t="s">
        <v>23</v>
      </c>
      <c r="E5" s="75"/>
      <c r="F5" s="75"/>
      <c r="G5" s="75"/>
      <c r="H5" s="75" t="s">
        <v>23</v>
      </c>
      <c r="I5" s="75"/>
      <c r="J5" s="75" t="s">
        <v>23</v>
      </c>
      <c r="K5" s="75"/>
      <c r="L5" s="75" t="s">
        <v>23</v>
      </c>
      <c r="M5" s="75"/>
      <c r="N5" s="75" t="s">
        <v>23</v>
      </c>
      <c r="O5" s="75"/>
      <c r="P5" s="75" t="s">
        <v>151</v>
      </c>
      <c r="Q5" s="75"/>
      <c r="R5" s="18"/>
      <c r="S5" s="18"/>
    </row>
    <row r="6" spans="1:21" ht="15" customHeight="1">
      <c r="A6" s="22"/>
      <c r="B6" s="22"/>
      <c r="C6" s="22"/>
      <c r="D6" s="22"/>
      <c r="E6" s="22"/>
      <c r="F6" s="22"/>
      <c r="G6" s="25"/>
      <c r="H6" s="22"/>
      <c r="I6" s="22"/>
      <c r="J6" s="22"/>
      <c r="K6" s="22"/>
      <c r="L6" s="25"/>
      <c r="M6" s="26"/>
      <c r="N6" s="22"/>
      <c r="O6" s="22"/>
      <c r="P6" s="25"/>
      <c r="Q6" s="18"/>
      <c r="R6" s="18"/>
      <c r="S6" s="18"/>
    </row>
    <row r="7" spans="1:21" ht="29.25" customHeight="1">
      <c r="A7" s="22"/>
      <c r="B7" s="78" t="s">
        <v>134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18"/>
      <c r="S7" s="18"/>
    </row>
    <row r="8" spans="1:21" ht="15" customHeight="1">
      <c r="A8" s="22"/>
      <c r="B8" s="22"/>
      <c r="C8" s="22"/>
      <c r="D8" s="22"/>
      <c r="E8" s="22"/>
      <c r="F8" s="22"/>
      <c r="G8" s="13"/>
      <c r="H8" s="22"/>
      <c r="I8" s="22"/>
      <c r="J8" s="22"/>
      <c r="K8" s="22"/>
      <c r="L8" s="25"/>
      <c r="M8" s="13"/>
      <c r="N8" s="22"/>
      <c r="O8" s="22"/>
      <c r="P8" s="13"/>
      <c r="Q8" s="18"/>
      <c r="R8" s="18"/>
      <c r="S8" s="18"/>
    </row>
    <row r="9" spans="1:21" ht="15" customHeight="1">
      <c r="A9" s="22"/>
      <c r="B9" s="22"/>
      <c r="C9" s="22"/>
      <c r="D9" s="22"/>
      <c r="E9" s="22"/>
      <c r="F9" s="22"/>
      <c r="G9" s="25"/>
      <c r="H9" s="22"/>
      <c r="I9" s="22"/>
      <c r="J9" s="22"/>
      <c r="K9" s="22"/>
      <c r="L9" s="25"/>
      <c r="M9" s="18"/>
      <c r="N9" s="22"/>
      <c r="O9" s="22"/>
      <c r="P9" s="24"/>
      <c r="R9" s="18"/>
      <c r="S9" s="18"/>
      <c r="U9" s="23" t="s">
        <v>127</v>
      </c>
    </row>
    <row r="10" spans="1:21" ht="16.5" customHeight="1">
      <c r="A10" s="22"/>
      <c r="B10" s="72" t="s">
        <v>126</v>
      </c>
      <c r="C10" s="72"/>
      <c r="D10" s="21"/>
      <c r="E10" s="21"/>
      <c r="F10" s="76" t="s">
        <v>122</v>
      </c>
      <c r="G10" s="72" t="s">
        <v>125</v>
      </c>
      <c r="H10" s="72" t="s">
        <v>124</v>
      </c>
      <c r="I10" s="72" t="s">
        <v>123</v>
      </c>
      <c r="J10" s="72" t="s">
        <v>122</v>
      </c>
      <c r="K10" s="72" t="s">
        <v>121</v>
      </c>
      <c r="L10" s="20"/>
      <c r="M10" s="19"/>
      <c r="N10" s="72">
        <v>2016</v>
      </c>
      <c r="O10" s="72"/>
      <c r="P10" s="72"/>
      <c r="Q10" s="72">
        <v>2017</v>
      </c>
      <c r="R10" s="72"/>
      <c r="S10" s="72"/>
      <c r="T10" s="72"/>
      <c r="U10" s="72"/>
    </row>
    <row r="11" spans="1:21" ht="158.25" customHeight="1">
      <c r="A11" s="2"/>
      <c r="B11" s="73"/>
      <c r="C11" s="73"/>
      <c r="D11" s="10" t="s">
        <v>120</v>
      </c>
      <c r="E11" s="10" t="s">
        <v>119</v>
      </c>
      <c r="F11" s="77"/>
      <c r="G11" s="73"/>
      <c r="H11" s="73"/>
      <c r="I11" s="73"/>
      <c r="J11" s="73"/>
      <c r="K11" s="73"/>
      <c r="L11" s="17" t="s">
        <v>118</v>
      </c>
      <c r="M11" s="16" t="s">
        <v>117</v>
      </c>
      <c r="N11" s="12" t="s">
        <v>116</v>
      </c>
      <c r="O11" s="12" t="s">
        <v>135</v>
      </c>
      <c r="P11" s="12" t="s">
        <v>136</v>
      </c>
      <c r="Q11" s="12" t="s">
        <v>116</v>
      </c>
      <c r="R11" s="12" t="s">
        <v>115</v>
      </c>
      <c r="S11" s="12" t="s">
        <v>114</v>
      </c>
      <c r="T11" s="12" t="s">
        <v>135</v>
      </c>
      <c r="U11" s="12" t="s">
        <v>136</v>
      </c>
    </row>
    <row r="12" spans="1:21" ht="16.5" customHeight="1">
      <c r="A12" s="2"/>
      <c r="B12" s="10">
        <v>1</v>
      </c>
      <c r="C12" s="10"/>
      <c r="D12" s="15"/>
      <c r="E12" s="15"/>
      <c r="F12" s="10">
        <v>6</v>
      </c>
      <c r="G12" s="10">
        <v>2</v>
      </c>
      <c r="H12" s="10">
        <v>3</v>
      </c>
      <c r="I12" s="10">
        <v>4</v>
      </c>
      <c r="J12" s="10">
        <v>5</v>
      </c>
      <c r="K12" s="10">
        <v>6</v>
      </c>
      <c r="L12" s="12">
        <v>11</v>
      </c>
      <c r="M12" s="14"/>
      <c r="N12" s="12">
        <v>7</v>
      </c>
      <c r="O12" s="12">
        <v>8</v>
      </c>
      <c r="P12" s="12">
        <v>9</v>
      </c>
      <c r="Q12" s="12">
        <v>10</v>
      </c>
      <c r="R12" s="12"/>
      <c r="S12" s="52"/>
      <c r="T12" s="53"/>
      <c r="U12" s="53"/>
    </row>
    <row r="13" spans="1:21" ht="16.5" customHeight="1">
      <c r="A13" s="2"/>
      <c r="B13" s="33" t="s">
        <v>113</v>
      </c>
      <c r="C13" s="68"/>
      <c r="D13" s="68"/>
      <c r="E13" s="68"/>
      <c r="F13" s="69"/>
      <c r="G13" s="34" t="s">
        <v>112</v>
      </c>
      <c r="H13" s="33" t="s">
        <v>26</v>
      </c>
      <c r="I13" s="33" t="s">
        <v>128</v>
      </c>
      <c r="J13" s="33" t="s">
        <v>128</v>
      </c>
      <c r="K13" s="35" t="s">
        <v>128</v>
      </c>
      <c r="L13" s="5"/>
      <c r="M13" s="4">
        <v>487586481.38</v>
      </c>
      <c r="N13" s="3">
        <f>N14+N17+N23+N26</f>
        <v>15870.62</v>
      </c>
      <c r="O13" s="3">
        <f t="shared" ref="O13:U13" si="0">O14+O17+O23+O26</f>
        <v>15870.62</v>
      </c>
      <c r="P13" s="3">
        <f t="shared" si="0"/>
        <v>0</v>
      </c>
      <c r="Q13" s="3">
        <f t="shared" si="0"/>
        <v>16522.014999999999</v>
      </c>
      <c r="R13" s="3">
        <f t="shared" si="0"/>
        <v>182872</v>
      </c>
      <c r="S13" s="3">
        <f t="shared" si="0"/>
        <v>2164</v>
      </c>
      <c r="T13" s="3">
        <f t="shared" si="0"/>
        <v>16522.014999999999</v>
      </c>
      <c r="U13" s="3">
        <f t="shared" si="0"/>
        <v>0</v>
      </c>
    </row>
    <row r="14" spans="1:21" ht="29.25" customHeight="1">
      <c r="A14" s="2"/>
      <c r="B14" s="28" t="s">
        <v>111</v>
      </c>
      <c r="C14" s="70"/>
      <c r="D14" s="70"/>
      <c r="E14" s="70"/>
      <c r="F14" s="71"/>
      <c r="G14" s="36" t="s">
        <v>110</v>
      </c>
      <c r="H14" s="28" t="s">
        <v>26</v>
      </c>
      <c r="I14" s="28" t="s">
        <v>27</v>
      </c>
      <c r="J14" s="28" t="s">
        <v>128</v>
      </c>
      <c r="K14" s="37" t="s">
        <v>128</v>
      </c>
      <c r="L14" s="9"/>
      <c r="M14" s="6">
        <v>4189188.77</v>
      </c>
      <c r="N14" s="8">
        <f>N15</f>
        <v>1450</v>
      </c>
      <c r="O14" s="8">
        <f>O15</f>
        <v>1450</v>
      </c>
      <c r="P14" s="48"/>
      <c r="Q14" s="48">
        <f>Q15</f>
        <v>1400</v>
      </c>
      <c r="R14" s="48"/>
      <c r="S14" s="54"/>
      <c r="T14" s="48">
        <f>T15</f>
        <v>1400</v>
      </c>
      <c r="U14" s="57"/>
    </row>
    <row r="15" spans="1:21" ht="16.5" customHeight="1">
      <c r="A15" s="2"/>
      <c r="B15" s="29" t="s">
        <v>109</v>
      </c>
      <c r="C15" s="65"/>
      <c r="D15" s="65"/>
      <c r="E15" s="65"/>
      <c r="F15" s="66"/>
      <c r="G15" s="38" t="s">
        <v>108</v>
      </c>
      <c r="H15" s="28" t="s">
        <v>26</v>
      </c>
      <c r="I15" s="28" t="s">
        <v>27</v>
      </c>
      <c r="J15" s="29" t="s">
        <v>106</v>
      </c>
      <c r="K15" s="39" t="s">
        <v>128</v>
      </c>
      <c r="L15" s="9"/>
      <c r="M15" s="6">
        <v>4189188.77</v>
      </c>
      <c r="N15" s="8">
        <f>N16</f>
        <v>1450</v>
      </c>
      <c r="O15" s="8">
        <f>O16</f>
        <v>1450</v>
      </c>
      <c r="P15" s="48"/>
      <c r="Q15" s="48">
        <f>Q16</f>
        <v>1400</v>
      </c>
      <c r="R15" s="48"/>
      <c r="S15" s="54"/>
      <c r="T15" s="48">
        <f>T16</f>
        <v>1400</v>
      </c>
      <c r="U15" s="57"/>
    </row>
    <row r="16" spans="1:21" ht="29.25" customHeight="1">
      <c r="A16" s="2"/>
      <c r="B16" s="31" t="s">
        <v>107</v>
      </c>
      <c r="C16" s="31">
        <v>1</v>
      </c>
      <c r="D16" s="43">
        <v>100</v>
      </c>
      <c r="E16" s="43">
        <v>102</v>
      </c>
      <c r="F16" s="39" t="s">
        <v>106</v>
      </c>
      <c r="G16" s="44" t="s">
        <v>133</v>
      </c>
      <c r="H16" s="28" t="s">
        <v>26</v>
      </c>
      <c r="I16" s="28" t="s">
        <v>27</v>
      </c>
      <c r="J16" s="29" t="s">
        <v>106</v>
      </c>
      <c r="K16" s="30">
        <v>121</v>
      </c>
      <c r="L16" s="7">
        <v>30201</v>
      </c>
      <c r="M16" s="6">
        <v>4189188.77</v>
      </c>
      <c r="N16" s="8">
        <v>1450</v>
      </c>
      <c r="O16" s="8">
        <v>1450</v>
      </c>
      <c r="P16" s="48"/>
      <c r="Q16" s="48">
        <v>1400</v>
      </c>
      <c r="R16" s="48">
        <v>30100</v>
      </c>
      <c r="S16" s="54"/>
      <c r="T16" s="48">
        <v>1400</v>
      </c>
      <c r="U16" s="57"/>
    </row>
    <row r="17" spans="1:21" ht="46.5" customHeight="1">
      <c r="A17" s="2"/>
      <c r="B17" s="31" t="s">
        <v>105</v>
      </c>
      <c r="C17" s="65"/>
      <c r="D17" s="65"/>
      <c r="E17" s="65"/>
      <c r="F17" s="65"/>
      <c r="G17" s="44" t="s">
        <v>99</v>
      </c>
      <c r="H17" s="28" t="s">
        <v>26</v>
      </c>
      <c r="I17" s="28" t="s">
        <v>28</v>
      </c>
      <c r="J17" s="28" t="s">
        <v>128</v>
      </c>
      <c r="K17" s="32" t="s">
        <v>128</v>
      </c>
      <c r="L17" s="9"/>
      <c r="M17" s="6">
        <v>155212700</v>
      </c>
      <c r="N17" s="8">
        <f>N18+N20</f>
        <v>5159.3999999999996</v>
      </c>
      <c r="O17" s="8">
        <f t="shared" ref="O17:T17" si="1">O18+O20</f>
        <v>5159.3999999999996</v>
      </c>
      <c r="P17" s="8"/>
      <c r="Q17" s="8">
        <f t="shared" si="1"/>
        <v>5209.3999999999996</v>
      </c>
      <c r="R17" s="8">
        <f t="shared" si="1"/>
        <v>90408</v>
      </c>
      <c r="S17" s="8">
        <f t="shared" si="1"/>
        <v>0</v>
      </c>
      <c r="T17" s="8">
        <f t="shared" si="1"/>
        <v>5209.3999999999996</v>
      </c>
      <c r="U17" s="57"/>
    </row>
    <row r="18" spans="1:21" ht="30.75" customHeight="1">
      <c r="A18" s="2"/>
      <c r="B18" s="31" t="s">
        <v>104</v>
      </c>
      <c r="C18" s="65"/>
      <c r="D18" s="65"/>
      <c r="E18" s="65"/>
      <c r="F18" s="65"/>
      <c r="G18" s="44" t="s">
        <v>147</v>
      </c>
      <c r="H18" s="28" t="s">
        <v>26</v>
      </c>
      <c r="I18" s="28" t="s">
        <v>28</v>
      </c>
      <c r="J18" s="29">
        <v>5010204</v>
      </c>
      <c r="K18" s="31" t="s">
        <v>128</v>
      </c>
      <c r="L18" s="9"/>
      <c r="M18" s="6">
        <v>2467000</v>
      </c>
      <c r="N18" s="8">
        <f>N19</f>
        <v>5099.3999999999996</v>
      </c>
      <c r="O18" s="8">
        <f t="shared" ref="O18:T18" si="2">O19</f>
        <v>5099.3999999999996</v>
      </c>
      <c r="P18" s="8"/>
      <c r="Q18" s="8">
        <f t="shared" si="2"/>
        <v>5149.3999999999996</v>
      </c>
      <c r="R18" s="8">
        <f t="shared" si="2"/>
        <v>30208</v>
      </c>
      <c r="S18" s="8">
        <f t="shared" si="2"/>
        <v>0</v>
      </c>
      <c r="T18" s="8">
        <f t="shared" si="2"/>
        <v>5149.3999999999996</v>
      </c>
      <c r="U18" s="57"/>
    </row>
    <row r="19" spans="1:21" ht="29.25" customHeight="1">
      <c r="A19" s="2"/>
      <c r="B19" s="31" t="s">
        <v>103</v>
      </c>
      <c r="C19" s="31">
        <v>1</v>
      </c>
      <c r="D19" s="43">
        <v>100</v>
      </c>
      <c r="E19" s="43">
        <v>104</v>
      </c>
      <c r="F19" s="39" t="s">
        <v>96</v>
      </c>
      <c r="G19" s="44" t="s">
        <v>133</v>
      </c>
      <c r="H19" s="28" t="s">
        <v>26</v>
      </c>
      <c r="I19" s="28" t="s">
        <v>28</v>
      </c>
      <c r="J19" s="31">
        <v>5010204</v>
      </c>
      <c r="K19" s="31">
        <v>121</v>
      </c>
      <c r="L19" s="7">
        <v>30201</v>
      </c>
      <c r="M19" s="48">
        <v>2467000</v>
      </c>
      <c r="N19" s="8">
        <v>5099.3999999999996</v>
      </c>
      <c r="O19" s="8">
        <v>5099.3999999999996</v>
      </c>
      <c r="P19" s="48"/>
      <c r="Q19" s="48">
        <v>5149.3999999999996</v>
      </c>
      <c r="R19" s="48">
        <v>30208</v>
      </c>
      <c r="S19" s="54"/>
      <c r="T19" s="48">
        <v>5149.3999999999996</v>
      </c>
      <c r="U19" s="57"/>
    </row>
    <row r="20" spans="1:21" ht="30.75" customHeight="1">
      <c r="A20" s="2"/>
      <c r="B20" s="31" t="s">
        <v>149</v>
      </c>
      <c r="C20" s="65"/>
      <c r="D20" s="65"/>
      <c r="E20" s="65"/>
      <c r="F20" s="65"/>
      <c r="G20" s="44" t="s">
        <v>148</v>
      </c>
      <c r="H20" s="28" t="s">
        <v>26</v>
      </c>
      <c r="I20" s="28" t="s">
        <v>28</v>
      </c>
      <c r="J20" s="31" t="s">
        <v>101</v>
      </c>
      <c r="K20" s="31" t="s">
        <v>128</v>
      </c>
      <c r="L20" s="9"/>
      <c r="M20" s="6">
        <v>2467000</v>
      </c>
      <c r="N20" s="8">
        <f>SUM(N21:N22)</f>
        <v>60</v>
      </c>
      <c r="O20" s="8">
        <f t="shared" ref="O20:T20" si="3">SUM(O21:O22)</f>
        <v>60</v>
      </c>
      <c r="P20" s="8"/>
      <c r="Q20" s="8">
        <f t="shared" si="3"/>
        <v>60</v>
      </c>
      <c r="R20" s="8">
        <f t="shared" si="3"/>
        <v>60200</v>
      </c>
      <c r="S20" s="8">
        <f t="shared" si="3"/>
        <v>0</v>
      </c>
      <c r="T20" s="8">
        <f t="shared" si="3"/>
        <v>60</v>
      </c>
      <c r="U20" s="57"/>
    </row>
    <row r="21" spans="1:21" ht="29.25" customHeight="1">
      <c r="A21" s="2"/>
      <c r="B21" s="31" t="s">
        <v>102</v>
      </c>
      <c r="C21" s="31">
        <v>1</v>
      </c>
      <c r="D21" s="43">
        <v>100</v>
      </c>
      <c r="E21" s="43">
        <v>104</v>
      </c>
      <c r="F21" s="39" t="s">
        <v>95</v>
      </c>
      <c r="G21" s="44" t="s">
        <v>132</v>
      </c>
      <c r="H21" s="28" t="s">
        <v>26</v>
      </c>
      <c r="I21" s="28" t="s">
        <v>28</v>
      </c>
      <c r="J21" s="31" t="s">
        <v>101</v>
      </c>
      <c r="K21" s="31">
        <v>122</v>
      </c>
      <c r="L21" s="7">
        <v>30201</v>
      </c>
      <c r="M21" s="48">
        <v>735300</v>
      </c>
      <c r="N21" s="8">
        <v>30</v>
      </c>
      <c r="O21" s="8">
        <v>30</v>
      </c>
      <c r="P21" s="48"/>
      <c r="Q21" s="48">
        <v>30</v>
      </c>
      <c r="R21" s="48">
        <v>30100</v>
      </c>
      <c r="S21" s="54"/>
      <c r="T21" s="48">
        <v>30</v>
      </c>
      <c r="U21" s="57"/>
    </row>
    <row r="22" spans="1:21" ht="29.25" customHeight="1">
      <c r="A22" s="2"/>
      <c r="B22" s="31" t="s">
        <v>150</v>
      </c>
      <c r="C22" s="31">
        <v>1</v>
      </c>
      <c r="D22" s="43">
        <v>100</v>
      </c>
      <c r="E22" s="43">
        <v>104</v>
      </c>
      <c r="F22" s="39" t="s">
        <v>95</v>
      </c>
      <c r="G22" s="44" t="s">
        <v>129</v>
      </c>
      <c r="H22" s="28" t="s">
        <v>26</v>
      </c>
      <c r="I22" s="28" t="s">
        <v>28</v>
      </c>
      <c r="J22" s="31" t="s">
        <v>101</v>
      </c>
      <c r="K22" s="31" t="s">
        <v>29</v>
      </c>
      <c r="L22" s="7">
        <v>30201</v>
      </c>
      <c r="M22" s="48">
        <v>3900</v>
      </c>
      <c r="N22" s="8">
        <v>30</v>
      </c>
      <c r="O22" s="8">
        <v>30</v>
      </c>
      <c r="P22" s="48"/>
      <c r="Q22" s="48">
        <v>30</v>
      </c>
      <c r="R22" s="48">
        <v>30100</v>
      </c>
      <c r="S22" s="54"/>
      <c r="T22" s="48">
        <v>30</v>
      </c>
      <c r="U22" s="57"/>
    </row>
    <row r="23" spans="1:21" ht="16.5" customHeight="1">
      <c r="A23" s="2"/>
      <c r="B23" s="28" t="s">
        <v>100</v>
      </c>
      <c r="C23" s="70"/>
      <c r="D23" s="70"/>
      <c r="E23" s="70"/>
      <c r="F23" s="71"/>
      <c r="G23" s="36" t="s">
        <v>87</v>
      </c>
      <c r="H23" s="28" t="s">
        <v>26</v>
      </c>
      <c r="I23" s="28">
        <v>11</v>
      </c>
      <c r="J23" s="28" t="s">
        <v>128</v>
      </c>
      <c r="K23" s="37" t="s">
        <v>128</v>
      </c>
      <c r="L23" s="9"/>
      <c r="M23" s="6">
        <v>6600000</v>
      </c>
      <c r="N23" s="8">
        <f>N24</f>
        <v>50</v>
      </c>
      <c r="O23" s="8">
        <f>O24</f>
        <v>50</v>
      </c>
      <c r="P23" s="48"/>
      <c r="Q23" s="48">
        <f>Q24</f>
        <v>50</v>
      </c>
      <c r="R23" s="48"/>
      <c r="S23" s="54"/>
      <c r="T23" s="48">
        <f>T24</f>
        <v>50</v>
      </c>
      <c r="U23" s="57"/>
    </row>
    <row r="24" spans="1:21" ht="16.5" customHeight="1">
      <c r="A24" s="2"/>
      <c r="B24" s="29" t="s">
        <v>98</v>
      </c>
      <c r="C24" s="65"/>
      <c r="D24" s="65"/>
      <c r="E24" s="65"/>
      <c r="F24" s="66"/>
      <c r="G24" s="38" t="s">
        <v>86</v>
      </c>
      <c r="H24" s="28" t="s">
        <v>26</v>
      </c>
      <c r="I24" s="29">
        <v>11</v>
      </c>
      <c r="J24" s="29" t="s">
        <v>85</v>
      </c>
      <c r="K24" s="39" t="s">
        <v>128</v>
      </c>
      <c r="L24" s="9"/>
      <c r="M24" s="6">
        <v>6600000</v>
      </c>
      <c r="N24" s="8">
        <f>N25</f>
        <v>50</v>
      </c>
      <c r="O24" s="8">
        <f>O25</f>
        <v>50</v>
      </c>
      <c r="P24" s="48"/>
      <c r="Q24" s="48">
        <f>Q25</f>
        <v>50</v>
      </c>
      <c r="R24" s="48"/>
      <c r="S24" s="54"/>
      <c r="T24" s="48">
        <f>T25</f>
        <v>50</v>
      </c>
      <c r="U24" s="57"/>
    </row>
    <row r="25" spans="1:21" ht="16.5" customHeight="1">
      <c r="A25" s="2"/>
      <c r="B25" s="30" t="s">
        <v>97</v>
      </c>
      <c r="C25" s="30">
        <v>1</v>
      </c>
      <c r="D25" s="40">
        <v>100</v>
      </c>
      <c r="E25" s="40">
        <v>111</v>
      </c>
      <c r="F25" s="41" t="s">
        <v>85</v>
      </c>
      <c r="G25" s="42" t="s">
        <v>84</v>
      </c>
      <c r="H25" s="28" t="s">
        <v>26</v>
      </c>
      <c r="I25" s="30">
        <v>11</v>
      </c>
      <c r="J25" s="29" t="s">
        <v>85</v>
      </c>
      <c r="K25" s="41">
        <v>870</v>
      </c>
      <c r="L25" s="7">
        <v>30201</v>
      </c>
      <c r="M25" s="6">
        <v>6600000</v>
      </c>
      <c r="N25" s="8">
        <v>50</v>
      </c>
      <c r="O25" s="8">
        <v>50</v>
      </c>
      <c r="P25" s="48"/>
      <c r="Q25" s="48">
        <v>50</v>
      </c>
      <c r="R25" s="48">
        <v>30100</v>
      </c>
      <c r="S25" s="54"/>
      <c r="T25" s="48">
        <v>50</v>
      </c>
      <c r="U25" s="57"/>
    </row>
    <row r="26" spans="1:21" ht="16.5" customHeight="1">
      <c r="A26" s="2"/>
      <c r="B26" s="28" t="s">
        <v>94</v>
      </c>
      <c r="C26" s="70"/>
      <c r="D26" s="70"/>
      <c r="E26" s="70"/>
      <c r="F26" s="71"/>
      <c r="G26" s="36" t="s">
        <v>83</v>
      </c>
      <c r="H26" s="28" t="s">
        <v>26</v>
      </c>
      <c r="I26" s="28">
        <v>13</v>
      </c>
      <c r="J26" s="28" t="s">
        <v>128</v>
      </c>
      <c r="K26" s="37" t="s">
        <v>128</v>
      </c>
      <c r="L26" s="9"/>
      <c r="M26" s="6">
        <v>238938551.38000003</v>
      </c>
      <c r="N26" s="8">
        <f>N27+N29+N31+N33</f>
        <v>9211.2200000000012</v>
      </c>
      <c r="O26" s="8">
        <f>O27+O29+O31+O33</f>
        <v>9211.2200000000012</v>
      </c>
      <c r="P26" s="8"/>
      <c r="Q26" s="8">
        <f>Q27+Q29+Q31+Q33</f>
        <v>9862.6150000000016</v>
      </c>
      <c r="R26" s="8">
        <f>R27+R29+R31+R33</f>
        <v>92464</v>
      </c>
      <c r="S26" s="8">
        <f>S27+S29+S31+S33</f>
        <v>2164</v>
      </c>
      <c r="T26" s="8">
        <f>T27+T29+T31+T33</f>
        <v>9862.6150000000016</v>
      </c>
      <c r="U26" s="57"/>
    </row>
    <row r="27" spans="1:21" ht="16.5" customHeight="1">
      <c r="A27" s="2"/>
      <c r="B27" s="29" t="s">
        <v>93</v>
      </c>
      <c r="C27" s="65"/>
      <c r="D27" s="65"/>
      <c r="E27" s="65"/>
      <c r="F27" s="66"/>
      <c r="G27" s="38" t="s">
        <v>140</v>
      </c>
      <c r="H27" s="28" t="s">
        <v>26</v>
      </c>
      <c r="I27" s="29">
        <v>13</v>
      </c>
      <c r="J27" s="29" t="s">
        <v>138</v>
      </c>
      <c r="K27" s="39" t="s">
        <v>128</v>
      </c>
      <c r="L27" s="9"/>
      <c r="M27" s="6">
        <v>600000</v>
      </c>
      <c r="N27" s="8">
        <f>N28</f>
        <v>528.52</v>
      </c>
      <c r="O27" s="8">
        <f>O28</f>
        <v>528.52</v>
      </c>
      <c r="P27" s="48"/>
      <c r="Q27" s="48">
        <f>Q28</f>
        <v>1079.0150000000001</v>
      </c>
      <c r="R27" s="48"/>
      <c r="S27" s="54"/>
      <c r="T27" s="48">
        <f>T28</f>
        <v>1079.0150000000001</v>
      </c>
      <c r="U27" s="57"/>
    </row>
    <row r="28" spans="1:21" ht="17.25" customHeight="1">
      <c r="A28" s="2"/>
      <c r="B28" s="31" t="s">
        <v>92</v>
      </c>
      <c r="C28" s="31">
        <v>1</v>
      </c>
      <c r="D28" s="43">
        <v>100</v>
      </c>
      <c r="E28" s="43">
        <v>113</v>
      </c>
      <c r="F28" s="39" t="s">
        <v>82</v>
      </c>
      <c r="G28" s="44" t="s">
        <v>140</v>
      </c>
      <c r="H28" s="28" t="s">
        <v>26</v>
      </c>
      <c r="I28" s="30">
        <v>13</v>
      </c>
      <c r="J28" s="29" t="s">
        <v>138</v>
      </c>
      <c r="K28" s="30" t="s">
        <v>139</v>
      </c>
      <c r="L28" s="7">
        <v>30201</v>
      </c>
      <c r="M28" s="6">
        <v>600000</v>
      </c>
      <c r="N28" s="8">
        <v>528.52</v>
      </c>
      <c r="O28" s="8">
        <v>528.52</v>
      </c>
      <c r="P28" s="48"/>
      <c r="Q28" s="8">
        <v>1079.0150000000001</v>
      </c>
      <c r="R28" s="8">
        <v>528.52</v>
      </c>
      <c r="S28" s="8">
        <v>528.52</v>
      </c>
      <c r="T28" s="8">
        <v>1079.0150000000001</v>
      </c>
      <c r="U28" s="57"/>
    </row>
    <row r="29" spans="1:21" ht="16.5" customHeight="1">
      <c r="A29" s="2"/>
      <c r="B29" s="29" t="s">
        <v>91</v>
      </c>
      <c r="C29" s="65"/>
      <c r="D29" s="65"/>
      <c r="E29" s="65"/>
      <c r="F29" s="66"/>
      <c r="G29" s="38" t="s">
        <v>30</v>
      </c>
      <c r="H29" s="28" t="s">
        <v>26</v>
      </c>
      <c r="I29" s="29">
        <v>13</v>
      </c>
      <c r="J29" s="29" t="s">
        <v>31</v>
      </c>
      <c r="K29" s="39" t="s">
        <v>128</v>
      </c>
      <c r="L29" s="9"/>
      <c r="M29" s="6">
        <v>600000</v>
      </c>
      <c r="N29" s="8">
        <f>N30</f>
        <v>15</v>
      </c>
      <c r="O29" s="8">
        <f>O30</f>
        <v>15</v>
      </c>
      <c r="P29" s="48"/>
      <c r="Q29" s="48">
        <f>Q30</f>
        <v>15</v>
      </c>
      <c r="R29" s="48"/>
      <c r="S29" s="54"/>
      <c r="T29" s="48">
        <f>T30</f>
        <v>15</v>
      </c>
      <c r="U29" s="57"/>
    </row>
    <row r="30" spans="1:21" ht="29.25" customHeight="1">
      <c r="A30" s="2"/>
      <c r="B30" s="31" t="s">
        <v>90</v>
      </c>
      <c r="C30" s="31">
        <v>1</v>
      </c>
      <c r="D30" s="43">
        <v>100</v>
      </c>
      <c r="E30" s="43">
        <v>113</v>
      </c>
      <c r="F30" s="39" t="s">
        <v>82</v>
      </c>
      <c r="G30" s="44" t="s">
        <v>132</v>
      </c>
      <c r="H30" s="28" t="s">
        <v>26</v>
      </c>
      <c r="I30" s="30">
        <v>13</v>
      </c>
      <c r="J30" s="30" t="s">
        <v>31</v>
      </c>
      <c r="K30" s="30" t="s">
        <v>29</v>
      </c>
      <c r="L30" s="7">
        <v>30201</v>
      </c>
      <c r="M30" s="6">
        <v>600000</v>
      </c>
      <c r="N30" s="8">
        <v>15</v>
      </c>
      <c r="O30" s="8">
        <v>15</v>
      </c>
      <c r="P30" s="48"/>
      <c r="Q30" s="48">
        <v>15</v>
      </c>
      <c r="R30" s="48">
        <v>30100</v>
      </c>
      <c r="S30" s="54"/>
      <c r="T30" s="48">
        <v>15</v>
      </c>
      <c r="U30" s="57"/>
    </row>
    <row r="31" spans="1:21" ht="17.25" customHeight="1">
      <c r="A31" s="2"/>
      <c r="B31" s="31" t="s">
        <v>89</v>
      </c>
      <c r="C31" s="65"/>
      <c r="D31" s="65"/>
      <c r="E31" s="65"/>
      <c r="F31" s="65"/>
      <c r="G31" s="44" t="s">
        <v>32</v>
      </c>
      <c r="H31" s="28" t="s">
        <v>26</v>
      </c>
      <c r="I31" s="31">
        <v>13</v>
      </c>
      <c r="J31" s="31" t="s">
        <v>33</v>
      </c>
      <c r="K31" s="31" t="s">
        <v>128</v>
      </c>
      <c r="L31" s="7"/>
      <c r="M31" s="48">
        <v>159000</v>
      </c>
      <c r="N31" s="8">
        <f>N32</f>
        <v>100</v>
      </c>
      <c r="O31" s="8">
        <f>O32</f>
        <v>100</v>
      </c>
      <c r="P31" s="48"/>
      <c r="Q31" s="48">
        <f>Q32</f>
        <v>125.9</v>
      </c>
      <c r="R31" s="48"/>
      <c r="S31" s="54"/>
      <c r="T31" s="48">
        <f>T32</f>
        <v>125.9</v>
      </c>
      <c r="U31" s="57"/>
    </row>
    <row r="32" spans="1:21" ht="21.75" customHeight="1">
      <c r="A32" s="2"/>
      <c r="B32" s="31" t="s">
        <v>88</v>
      </c>
      <c r="C32" s="31">
        <v>1</v>
      </c>
      <c r="D32" s="43">
        <v>100</v>
      </c>
      <c r="E32" s="43">
        <v>113</v>
      </c>
      <c r="F32" s="39" t="s">
        <v>81</v>
      </c>
      <c r="G32" s="44" t="s">
        <v>32</v>
      </c>
      <c r="H32" s="28" t="s">
        <v>26</v>
      </c>
      <c r="I32" s="31">
        <v>13</v>
      </c>
      <c r="J32" s="31" t="s">
        <v>33</v>
      </c>
      <c r="K32" s="31" t="s">
        <v>34</v>
      </c>
      <c r="L32" s="7">
        <v>30201</v>
      </c>
      <c r="M32" s="48">
        <v>159000</v>
      </c>
      <c r="N32" s="8">
        <v>100</v>
      </c>
      <c r="O32" s="8">
        <v>100</v>
      </c>
      <c r="P32" s="48"/>
      <c r="Q32" s="48">
        <v>125.9</v>
      </c>
      <c r="R32" s="48">
        <v>30100</v>
      </c>
      <c r="S32" s="54"/>
      <c r="T32" s="48">
        <v>125.9</v>
      </c>
      <c r="U32" s="57"/>
    </row>
    <row r="33" spans="1:21" ht="19.5" customHeight="1">
      <c r="A33" s="2"/>
      <c r="B33" s="31" t="s">
        <v>141</v>
      </c>
      <c r="C33" s="31">
        <v>1</v>
      </c>
      <c r="D33" s="43">
        <v>100</v>
      </c>
      <c r="E33" s="43">
        <v>113</v>
      </c>
      <c r="F33" s="39" t="s">
        <v>80</v>
      </c>
      <c r="G33" s="44" t="s">
        <v>35</v>
      </c>
      <c r="H33" s="28" t="s">
        <v>26</v>
      </c>
      <c r="I33" s="31">
        <v>13</v>
      </c>
      <c r="J33" s="31" t="s">
        <v>36</v>
      </c>
      <c r="K33" s="31"/>
      <c r="L33" s="7">
        <v>30201</v>
      </c>
      <c r="M33" s="48">
        <v>45408036.649999999</v>
      </c>
      <c r="N33" s="8">
        <f>SUM(N34:N37)</f>
        <v>8567.7000000000007</v>
      </c>
      <c r="O33" s="8">
        <f t="shared" ref="O33:T33" si="4">SUM(O34:O37)</f>
        <v>8567.7000000000007</v>
      </c>
      <c r="P33" s="8"/>
      <c r="Q33" s="8">
        <f t="shared" si="4"/>
        <v>8642.7000000000007</v>
      </c>
      <c r="R33" s="8">
        <f t="shared" si="4"/>
        <v>92464</v>
      </c>
      <c r="S33" s="8">
        <f t="shared" si="4"/>
        <v>2164</v>
      </c>
      <c r="T33" s="8">
        <f t="shared" si="4"/>
        <v>8642.7000000000007</v>
      </c>
      <c r="U33" s="53"/>
    </row>
    <row r="34" spans="1:21" ht="29.25" customHeight="1">
      <c r="A34" s="2"/>
      <c r="B34" s="31" t="s">
        <v>142</v>
      </c>
      <c r="C34" s="31">
        <v>1</v>
      </c>
      <c r="D34" s="43">
        <v>100</v>
      </c>
      <c r="E34" s="43">
        <v>113</v>
      </c>
      <c r="F34" s="39" t="s">
        <v>80</v>
      </c>
      <c r="G34" s="44" t="s">
        <v>1</v>
      </c>
      <c r="H34" s="28" t="s">
        <v>26</v>
      </c>
      <c r="I34" s="31">
        <v>13</v>
      </c>
      <c r="J34" s="31" t="s">
        <v>36</v>
      </c>
      <c r="K34" s="31" t="s">
        <v>38</v>
      </c>
      <c r="L34" s="7">
        <v>30201</v>
      </c>
      <c r="M34" s="48">
        <v>45408036.649999999</v>
      </c>
      <c r="N34" s="8">
        <v>6160</v>
      </c>
      <c r="O34" s="8">
        <v>6160</v>
      </c>
      <c r="P34" s="8"/>
      <c r="Q34" s="48">
        <v>6160</v>
      </c>
      <c r="R34" s="48">
        <v>30100</v>
      </c>
      <c r="S34" s="54"/>
      <c r="T34" s="48">
        <v>6160</v>
      </c>
      <c r="U34" s="53"/>
    </row>
    <row r="35" spans="1:21" ht="29.25" customHeight="1">
      <c r="A35" s="2"/>
      <c r="B35" s="31" t="s">
        <v>143</v>
      </c>
      <c r="C35" s="31">
        <v>1</v>
      </c>
      <c r="D35" s="43">
        <v>100</v>
      </c>
      <c r="E35" s="43">
        <v>113</v>
      </c>
      <c r="F35" s="39" t="s">
        <v>80</v>
      </c>
      <c r="G35" s="44" t="s">
        <v>0</v>
      </c>
      <c r="H35" s="28" t="s">
        <v>26</v>
      </c>
      <c r="I35" s="31">
        <v>13</v>
      </c>
      <c r="J35" s="31" t="s">
        <v>36</v>
      </c>
      <c r="K35" s="31">
        <v>112</v>
      </c>
      <c r="L35" s="7">
        <v>30201</v>
      </c>
      <c r="M35" s="48">
        <v>1575000</v>
      </c>
      <c r="N35" s="8">
        <v>150</v>
      </c>
      <c r="O35" s="8">
        <v>150</v>
      </c>
      <c r="P35" s="8"/>
      <c r="Q35" s="48">
        <v>150</v>
      </c>
      <c r="R35" s="48">
        <v>30100</v>
      </c>
      <c r="S35" s="54"/>
      <c r="T35" s="48">
        <v>150</v>
      </c>
      <c r="U35" s="53"/>
    </row>
    <row r="36" spans="1:21" ht="29.25" customHeight="1">
      <c r="A36" s="2"/>
      <c r="B36" s="31" t="s">
        <v>144</v>
      </c>
      <c r="C36" s="31">
        <v>1</v>
      </c>
      <c r="D36" s="43">
        <v>100</v>
      </c>
      <c r="E36" s="43">
        <v>113</v>
      </c>
      <c r="F36" s="39" t="s">
        <v>80</v>
      </c>
      <c r="G36" s="44" t="s">
        <v>129</v>
      </c>
      <c r="H36" s="28" t="s">
        <v>26</v>
      </c>
      <c r="I36" s="31">
        <v>13</v>
      </c>
      <c r="J36" s="31" t="s">
        <v>36</v>
      </c>
      <c r="K36" s="31">
        <v>244</v>
      </c>
      <c r="L36" s="7">
        <v>30201</v>
      </c>
      <c r="M36" s="48">
        <v>9353337.2699999996</v>
      </c>
      <c r="N36" s="8">
        <v>2164</v>
      </c>
      <c r="O36" s="8">
        <v>2164</v>
      </c>
      <c r="P36" s="8"/>
      <c r="Q36" s="8">
        <v>2239</v>
      </c>
      <c r="R36" s="8">
        <v>2164</v>
      </c>
      <c r="S36" s="8">
        <v>2164</v>
      </c>
      <c r="T36" s="8">
        <v>2239</v>
      </c>
      <c r="U36" s="53"/>
    </row>
    <row r="37" spans="1:21" ht="16.5" customHeight="1">
      <c r="A37" s="2"/>
      <c r="B37" s="32" t="s">
        <v>145</v>
      </c>
      <c r="C37" s="32">
        <v>1</v>
      </c>
      <c r="D37" s="45">
        <v>100</v>
      </c>
      <c r="E37" s="45">
        <v>113</v>
      </c>
      <c r="F37" s="37" t="s">
        <v>80</v>
      </c>
      <c r="G37" s="60" t="s">
        <v>130</v>
      </c>
      <c r="H37" s="28" t="s">
        <v>26</v>
      </c>
      <c r="I37" s="32">
        <v>13</v>
      </c>
      <c r="J37" s="32" t="s">
        <v>36</v>
      </c>
      <c r="K37" s="32">
        <v>852</v>
      </c>
      <c r="L37" s="61">
        <v>30201</v>
      </c>
      <c r="M37" s="62">
        <v>500000</v>
      </c>
      <c r="N37" s="8">
        <v>93.7</v>
      </c>
      <c r="O37" s="8">
        <v>93.7</v>
      </c>
      <c r="P37" s="63"/>
      <c r="Q37" s="48">
        <v>93.7</v>
      </c>
      <c r="R37" s="48">
        <v>30100</v>
      </c>
      <c r="S37" s="54"/>
      <c r="T37" s="48">
        <v>93.7</v>
      </c>
      <c r="U37" s="53"/>
    </row>
    <row r="38" spans="1:21" ht="16.5" customHeight="1">
      <c r="A38" s="2"/>
      <c r="B38" s="33" t="s">
        <v>79</v>
      </c>
      <c r="C38" s="68"/>
      <c r="D38" s="68"/>
      <c r="E38" s="68"/>
      <c r="F38" s="69"/>
      <c r="G38" s="34" t="s">
        <v>78</v>
      </c>
      <c r="H38" s="33" t="s">
        <v>27</v>
      </c>
      <c r="I38" s="33" t="s">
        <v>128</v>
      </c>
      <c r="J38" s="33" t="s">
        <v>128</v>
      </c>
      <c r="K38" s="35" t="s">
        <v>128</v>
      </c>
      <c r="L38" s="5"/>
      <c r="M38" s="4">
        <v>5916200</v>
      </c>
      <c r="N38" s="3">
        <f>N39</f>
        <v>91.2</v>
      </c>
      <c r="O38" s="3">
        <f t="shared" ref="O38:U38" si="5">O39</f>
        <v>0</v>
      </c>
      <c r="P38" s="3">
        <f t="shared" si="5"/>
        <v>91.2</v>
      </c>
      <c r="Q38" s="3">
        <f t="shared" si="5"/>
        <v>89.2</v>
      </c>
      <c r="R38" s="3">
        <f t="shared" si="5"/>
        <v>0</v>
      </c>
      <c r="S38" s="3">
        <f t="shared" si="5"/>
        <v>0</v>
      </c>
      <c r="T38" s="3">
        <f t="shared" si="5"/>
        <v>0</v>
      </c>
      <c r="U38" s="3">
        <f t="shared" si="5"/>
        <v>89.2</v>
      </c>
    </row>
    <row r="39" spans="1:21" ht="16.5" customHeight="1">
      <c r="A39" s="2"/>
      <c r="B39" s="28" t="s">
        <v>77</v>
      </c>
      <c r="C39" s="70"/>
      <c r="D39" s="70"/>
      <c r="E39" s="70"/>
      <c r="F39" s="71"/>
      <c r="G39" s="36" t="s">
        <v>76</v>
      </c>
      <c r="H39" s="28" t="s">
        <v>27</v>
      </c>
      <c r="I39" s="28" t="s">
        <v>39</v>
      </c>
      <c r="J39" s="28" t="s">
        <v>128</v>
      </c>
      <c r="K39" s="37" t="s">
        <v>128</v>
      </c>
      <c r="L39" s="9"/>
      <c r="M39" s="6">
        <v>5916200</v>
      </c>
      <c r="N39" s="8">
        <f>N40</f>
        <v>91.2</v>
      </c>
      <c r="O39" s="48"/>
      <c r="P39" s="8">
        <f>P40</f>
        <v>91.2</v>
      </c>
      <c r="Q39" s="48">
        <f>Q40</f>
        <v>89.2</v>
      </c>
      <c r="R39" s="48"/>
      <c r="S39" s="54"/>
      <c r="T39" s="55"/>
      <c r="U39" s="56">
        <f>U40</f>
        <v>89.2</v>
      </c>
    </row>
    <row r="40" spans="1:21" ht="30.75" customHeight="1">
      <c r="A40" s="2"/>
      <c r="B40" s="29" t="s">
        <v>75</v>
      </c>
      <c r="C40" s="65"/>
      <c r="D40" s="65"/>
      <c r="E40" s="65"/>
      <c r="F40" s="66"/>
      <c r="G40" s="38" t="s">
        <v>40</v>
      </c>
      <c r="H40" s="28" t="s">
        <v>27</v>
      </c>
      <c r="I40" s="28" t="s">
        <v>39</v>
      </c>
      <c r="J40" s="29" t="s">
        <v>73</v>
      </c>
      <c r="K40" s="39" t="s">
        <v>128</v>
      </c>
      <c r="L40" s="9"/>
      <c r="M40" s="6">
        <v>5916200</v>
      </c>
      <c r="N40" s="8">
        <f>N41</f>
        <v>91.2</v>
      </c>
      <c r="O40" s="48"/>
      <c r="P40" s="8">
        <f>P41</f>
        <v>91.2</v>
      </c>
      <c r="Q40" s="48">
        <f>Q41</f>
        <v>89.2</v>
      </c>
      <c r="R40" s="48"/>
      <c r="S40" s="54"/>
      <c r="T40" s="55"/>
      <c r="U40" s="56">
        <f>U41</f>
        <v>89.2</v>
      </c>
    </row>
    <row r="41" spans="1:21" ht="16.5" customHeight="1">
      <c r="A41" s="2"/>
      <c r="B41" s="30" t="s">
        <v>74</v>
      </c>
      <c r="C41" s="30">
        <v>1</v>
      </c>
      <c r="D41" s="40">
        <v>200</v>
      </c>
      <c r="E41" s="40">
        <v>203</v>
      </c>
      <c r="F41" s="41" t="s">
        <v>73</v>
      </c>
      <c r="G41" s="42" t="s">
        <v>68</v>
      </c>
      <c r="H41" s="28" t="s">
        <v>27</v>
      </c>
      <c r="I41" s="28" t="s">
        <v>39</v>
      </c>
      <c r="J41" s="29" t="s">
        <v>73</v>
      </c>
      <c r="K41" s="41" t="s">
        <v>37</v>
      </c>
      <c r="L41" s="7">
        <v>10204</v>
      </c>
      <c r="M41" s="6">
        <v>5916200</v>
      </c>
      <c r="N41" s="8">
        <v>91.2</v>
      </c>
      <c r="O41" s="48"/>
      <c r="P41" s="8">
        <v>91.2</v>
      </c>
      <c r="Q41" s="48">
        <v>89.2</v>
      </c>
      <c r="R41" s="48">
        <v>30100</v>
      </c>
      <c r="S41" s="54"/>
      <c r="T41" s="55"/>
      <c r="U41" s="56">
        <v>89.2</v>
      </c>
    </row>
    <row r="42" spans="1:21" ht="30.75" customHeight="1">
      <c r="A42" s="2"/>
      <c r="B42" s="46" t="s">
        <v>72</v>
      </c>
      <c r="C42" s="67"/>
      <c r="D42" s="67"/>
      <c r="E42" s="67"/>
      <c r="F42" s="67"/>
      <c r="G42" s="49" t="s">
        <v>71</v>
      </c>
      <c r="H42" s="46" t="s">
        <v>39</v>
      </c>
      <c r="I42" s="46" t="s">
        <v>128</v>
      </c>
      <c r="J42" s="46" t="s">
        <v>128</v>
      </c>
      <c r="K42" s="47" t="s">
        <v>128</v>
      </c>
      <c r="L42" s="50"/>
      <c r="M42" s="51">
        <v>42382724.579999998</v>
      </c>
      <c r="N42" s="3">
        <f>N43</f>
        <v>110</v>
      </c>
      <c r="O42" s="3">
        <f t="shared" ref="O42:U42" si="6">O43</f>
        <v>110</v>
      </c>
      <c r="P42" s="3">
        <f t="shared" si="6"/>
        <v>0</v>
      </c>
      <c r="Q42" s="3">
        <f t="shared" si="6"/>
        <v>110</v>
      </c>
      <c r="R42" s="3">
        <f t="shared" si="6"/>
        <v>0</v>
      </c>
      <c r="S42" s="3">
        <f t="shared" si="6"/>
        <v>0</v>
      </c>
      <c r="T42" s="3">
        <f t="shared" si="6"/>
        <v>110</v>
      </c>
      <c r="U42" s="3">
        <f t="shared" si="6"/>
        <v>0</v>
      </c>
    </row>
    <row r="43" spans="1:21" ht="29.25" customHeight="1">
      <c r="A43" s="2"/>
      <c r="B43" s="31" t="s">
        <v>70</v>
      </c>
      <c r="C43" s="65"/>
      <c r="D43" s="65"/>
      <c r="E43" s="65"/>
      <c r="F43" s="65"/>
      <c r="G43" s="44" t="s">
        <v>67</v>
      </c>
      <c r="H43" s="31" t="s">
        <v>39</v>
      </c>
      <c r="I43" s="31" t="s">
        <v>41</v>
      </c>
      <c r="J43" s="31" t="s">
        <v>128</v>
      </c>
      <c r="K43" s="39" t="s">
        <v>128</v>
      </c>
      <c r="L43" s="7"/>
      <c r="M43" s="48">
        <v>16437024.58</v>
      </c>
      <c r="N43" s="8">
        <f>N44</f>
        <v>110</v>
      </c>
      <c r="O43" s="8">
        <f>O44</f>
        <v>110</v>
      </c>
      <c r="P43" s="48"/>
      <c r="Q43" s="48">
        <f>Q44</f>
        <v>110</v>
      </c>
      <c r="R43" s="48"/>
      <c r="S43" s="54"/>
      <c r="T43" s="48">
        <f>T44</f>
        <v>110</v>
      </c>
      <c r="U43" s="57"/>
    </row>
    <row r="44" spans="1:21" ht="29.25" customHeight="1">
      <c r="A44" s="2"/>
      <c r="B44" s="31" t="s">
        <v>69</v>
      </c>
      <c r="C44" s="31">
        <v>1</v>
      </c>
      <c r="D44" s="43">
        <v>300</v>
      </c>
      <c r="E44" s="43">
        <v>309</v>
      </c>
      <c r="F44" s="39" t="s">
        <v>66</v>
      </c>
      <c r="G44" s="44" t="s">
        <v>129</v>
      </c>
      <c r="H44" s="31" t="s">
        <v>39</v>
      </c>
      <c r="I44" s="31" t="s">
        <v>41</v>
      </c>
      <c r="J44" s="31" t="s">
        <v>42</v>
      </c>
      <c r="K44" s="31">
        <v>244</v>
      </c>
      <c r="L44" s="7">
        <v>30201</v>
      </c>
      <c r="M44" s="48">
        <v>600000</v>
      </c>
      <c r="N44" s="8">
        <v>110</v>
      </c>
      <c r="O44" s="8">
        <v>110</v>
      </c>
      <c r="P44" s="48"/>
      <c r="Q44" s="48">
        <v>110</v>
      </c>
      <c r="R44" s="48">
        <v>30100</v>
      </c>
      <c r="S44" s="54"/>
      <c r="T44" s="48">
        <v>110</v>
      </c>
      <c r="U44" s="57"/>
    </row>
    <row r="45" spans="1:21" ht="16.5" customHeight="1">
      <c r="A45" s="2"/>
      <c r="B45" s="46" t="s">
        <v>65</v>
      </c>
      <c r="C45" s="67"/>
      <c r="D45" s="67"/>
      <c r="E45" s="67"/>
      <c r="F45" s="67"/>
      <c r="G45" s="49" t="s">
        <v>64</v>
      </c>
      <c r="H45" s="46" t="s">
        <v>28</v>
      </c>
      <c r="I45" s="46" t="s">
        <v>128</v>
      </c>
      <c r="J45" s="46" t="s">
        <v>128</v>
      </c>
      <c r="K45" s="47" t="s">
        <v>128</v>
      </c>
      <c r="L45" s="50"/>
      <c r="M45" s="51">
        <v>239515854.03999999</v>
      </c>
      <c r="N45" s="3">
        <f>N46+N50</f>
        <v>4243</v>
      </c>
      <c r="O45" s="3">
        <f t="shared" ref="O45:U45" si="7">O46+O50</f>
        <v>4243</v>
      </c>
      <c r="P45" s="3">
        <f t="shared" si="7"/>
        <v>0</v>
      </c>
      <c r="Q45" s="3">
        <f t="shared" si="7"/>
        <v>3999.085</v>
      </c>
      <c r="R45" s="3">
        <f t="shared" si="7"/>
        <v>0</v>
      </c>
      <c r="S45" s="3">
        <f t="shared" si="7"/>
        <v>0</v>
      </c>
      <c r="T45" s="3">
        <f t="shared" si="7"/>
        <v>3999.085</v>
      </c>
      <c r="U45" s="3">
        <f t="shared" si="7"/>
        <v>0</v>
      </c>
    </row>
    <row r="46" spans="1:21" ht="16.5" customHeight="1">
      <c r="A46" s="2"/>
      <c r="B46" s="31" t="s">
        <v>63</v>
      </c>
      <c r="C46" s="65"/>
      <c r="D46" s="65"/>
      <c r="E46" s="65"/>
      <c r="F46" s="65"/>
      <c r="G46" s="44" t="s">
        <v>57</v>
      </c>
      <c r="H46" s="31" t="s">
        <v>28</v>
      </c>
      <c r="I46" s="31" t="s">
        <v>41</v>
      </c>
      <c r="J46" s="31" t="s">
        <v>128</v>
      </c>
      <c r="K46" s="39" t="s">
        <v>128</v>
      </c>
      <c r="L46" s="7"/>
      <c r="M46" s="48">
        <v>58257800</v>
      </c>
      <c r="N46" s="8">
        <f>SUM(N47:N49)</f>
        <v>3473</v>
      </c>
      <c r="O46" s="8">
        <f>SUM(O47:O49)</f>
        <v>3473</v>
      </c>
      <c r="P46" s="48"/>
      <c r="Q46" s="48">
        <f>SUM(Q47:Q49)</f>
        <v>3491</v>
      </c>
      <c r="R46" s="48"/>
      <c r="S46" s="54"/>
      <c r="T46" s="48">
        <f>SUM(T47:T49)</f>
        <v>3491</v>
      </c>
      <c r="U46" s="57"/>
    </row>
    <row r="47" spans="1:21" ht="98.25" customHeight="1">
      <c r="A47" s="2"/>
      <c r="B47" s="31" t="s">
        <v>62</v>
      </c>
      <c r="C47" s="31">
        <v>1</v>
      </c>
      <c r="D47" s="43">
        <v>400</v>
      </c>
      <c r="E47" s="43">
        <v>409</v>
      </c>
      <c r="F47" s="39" t="s">
        <v>56</v>
      </c>
      <c r="G47" s="11" t="s">
        <v>43</v>
      </c>
      <c r="H47" s="31" t="s">
        <v>28</v>
      </c>
      <c r="I47" s="31" t="s">
        <v>41</v>
      </c>
      <c r="J47" s="31" t="s">
        <v>56</v>
      </c>
      <c r="K47" s="31">
        <v>244</v>
      </c>
      <c r="L47" s="7">
        <v>20141</v>
      </c>
      <c r="M47" s="48">
        <v>1870000</v>
      </c>
      <c r="N47" s="8">
        <v>129</v>
      </c>
      <c r="O47" s="8">
        <v>129</v>
      </c>
      <c r="P47" s="48"/>
      <c r="Q47" s="48">
        <v>130</v>
      </c>
      <c r="R47" s="48">
        <v>30100</v>
      </c>
      <c r="S47" s="54"/>
      <c r="T47" s="48">
        <v>130</v>
      </c>
      <c r="U47" s="57"/>
    </row>
    <row r="48" spans="1:21" ht="80.25" customHeight="1">
      <c r="A48" s="2"/>
      <c r="B48" s="31" t="s">
        <v>61</v>
      </c>
      <c r="C48" s="31">
        <v>1</v>
      </c>
      <c r="D48" s="43">
        <v>400</v>
      </c>
      <c r="E48" s="43">
        <v>409</v>
      </c>
      <c r="F48" s="39" t="s">
        <v>56</v>
      </c>
      <c r="G48" s="11" t="s">
        <v>20</v>
      </c>
      <c r="H48" s="31" t="s">
        <v>28</v>
      </c>
      <c r="I48" s="31" t="s">
        <v>41</v>
      </c>
      <c r="J48" s="31" t="s">
        <v>19</v>
      </c>
      <c r="K48" s="31" t="s">
        <v>29</v>
      </c>
      <c r="L48" s="7">
        <v>20141</v>
      </c>
      <c r="M48" s="48">
        <v>4790000</v>
      </c>
      <c r="N48" s="8">
        <v>2444</v>
      </c>
      <c r="O48" s="8">
        <v>2444</v>
      </c>
      <c r="P48" s="48"/>
      <c r="Q48" s="48">
        <v>2461</v>
      </c>
      <c r="R48" s="48">
        <v>30100</v>
      </c>
      <c r="S48" s="54"/>
      <c r="T48" s="48">
        <v>2461</v>
      </c>
      <c r="U48" s="57"/>
    </row>
    <row r="49" spans="1:21" ht="19.5" customHeight="1">
      <c r="A49" s="2"/>
      <c r="B49" s="31" t="s">
        <v>60</v>
      </c>
      <c r="C49" s="65"/>
      <c r="D49" s="65"/>
      <c r="E49" s="65"/>
      <c r="F49" s="65"/>
      <c r="G49" s="44" t="s">
        <v>45</v>
      </c>
      <c r="H49" s="31" t="s">
        <v>28</v>
      </c>
      <c r="I49" s="31" t="s">
        <v>41</v>
      </c>
      <c r="J49" s="31" t="s">
        <v>44</v>
      </c>
      <c r="K49" s="31" t="s">
        <v>29</v>
      </c>
      <c r="L49" s="7"/>
      <c r="M49" s="48">
        <v>7000000</v>
      </c>
      <c r="N49" s="8">
        <v>900</v>
      </c>
      <c r="O49" s="8">
        <v>900</v>
      </c>
      <c r="P49" s="48"/>
      <c r="Q49" s="48">
        <v>900</v>
      </c>
      <c r="R49" s="48"/>
      <c r="S49" s="54"/>
      <c r="T49" s="48">
        <v>900</v>
      </c>
      <c r="U49" s="57"/>
    </row>
    <row r="50" spans="1:21" ht="16.5" customHeight="1">
      <c r="A50" s="2"/>
      <c r="B50" s="31" t="s">
        <v>59</v>
      </c>
      <c r="C50" s="65"/>
      <c r="D50" s="65"/>
      <c r="E50" s="65"/>
      <c r="F50" s="65"/>
      <c r="G50" s="44" t="s">
        <v>18</v>
      </c>
      <c r="H50" s="31">
        <v>4</v>
      </c>
      <c r="I50" s="31">
        <v>10</v>
      </c>
      <c r="J50" s="31" t="s">
        <v>128</v>
      </c>
      <c r="K50" s="39" t="s">
        <v>128</v>
      </c>
      <c r="L50" s="7"/>
      <c r="M50" s="48">
        <v>31357048.620000001</v>
      </c>
      <c r="N50" s="8">
        <f>N51</f>
        <v>770</v>
      </c>
      <c r="O50" s="8">
        <f>O51</f>
        <v>770</v>
      </c>
      <c r="P50" s="48"/>
      <c r="Q50" s="48">
        <f>Q51</f>
        <v>508.08499999999998</v>
      </c>
      <c r="R50" s="48"/>
      <c r="S50" s="54"/>
      <c r="T50" s="48">
        <f>T51</f>
        <v>508.08499999999998</v>
      </c>
      <c r="U50" s="57"/>
    </row>
    <row r="51" spans="1:21" ht="29.25" customHeight="1">
      <c r="A51" s="2"/>
      <c r="B51" s="31" t="s">
        <v>58</v>
      </c>
      <c r="C51" s="31">
        <v>1</v>
      </c>
      <c r="D51" s="43">
        <v>400</v>
      </c>
      <c r="E51" s="43">
        <v>410</v>
      </c>
      <c r="F51" s="39" t="s">
        <v>17</v>
      </c>
      <c r="G51" s="44" t="s">
        <v>131</v>
      </c>
      <c r="H51" s="31">
        <v>4</v>
      </c>
      <c r="I51" s="31">
        <v>10</v>
      </c>
      <c r="J51" s="31" t="s">
        <v>46</v>
      </c>
      <c r="K51" s="31">
        <v>242</v>
      </c>
      <c r="L51" s="7">
        <v>30201</v>
      </c>
      <c r="M51" s="48">
        <v>6558000</v>
      </c>
      <c r="N51" s="8">
        <v>770</v>
      </c>
      <c r="O51" s="8">
        <v>770</v>
      </c>
      <c r="P51" s="48"/>
      <c r="Q51" s="48">
        <v>508.08499999999998</v>
      </c>
      <c r="R51" s="48">
        <v>30100</v>
      </c>
      <c r="S51" s="54"/>
      <c r="T51" s="48">
        <v>508.08499999999998</v>
      </c>
      <c r="U51" s="57"/>
    </row>
    <row r="52" spans="1:21" ht="16.5" customHeight="1">
      <c r="A52" s="2"/>
      <c r="B52" s="46" t="s">
        <v>16</v>
      </c>
      <c r="C52" s="67"/>
      <c r="D52" s="67"/>
      <c r="E52" s="67"/>
      <c r="F52" s="67"/>
      <c r="G52" s="49" t="s">
        <v>15</v>
      </c>
      <c r="H52" s="46" t="s">
        <v>47</v>
      </c>
      <c r="I52" s="46" t="s">
        <v>128</v>
      </c>
      <c r="J52" s="46" t="s">
        <v>128</v>
      </c>
      <c r="K52" s="47" t="s">
        <v>128</v>
      </c>
      <c r="L52" s="50"/>
      <c r="M52" s="51">
        <v>76518257</v>
      </c>
      <c r="N52" s="3">
        <f>N53+N55</f>
        <v>825.98</v>
      </c>
      <c r="O52" s="3">
        <f t="shared" ref="O52:U52" si="8">O53+O55</f>
        <v>825.98</v>
      </c>
      <c r="P52" s="3">
        <f t="shared" si="8"/>
        <v>0</v>
      </c>
      <c r="Q52" s="3">
        <f t="shared" si="8"/>
        <v>860</v>
      </c>
      <c r="R52" s="3">
        <f t="shared" si="8"/>
        <v>30100</v>
      </c>
      <c r="S52" s="3">
        <f t="shared" si="8"/>
        <v>0</v>
      </c>
      <c r="T52" s="3">
        <f t="shared" si="8"/>
        <v>860</v>
      </c>
      <c r="U52" s="3">
        <f t="shared" si="8"/>
        <v>0</v>
      </c>
    </row>
    <row r="53" spans="1:21" ht="16.5" customHeight="1">
      <c r="A53" s="2"/>
      <c r="B53" s="31" t="s">
        <v>14</v>
      </c>
      <c r="C53" s="65"/>
      <c r="D53" s="65"/>
      <c r="E53" s="65"/>
      <c r="F53" s="65"/>
      <c r="G53" s="44" t="s">
        <v>13</v>
      </c>
      <c r="H53" s="31" t="s">
        <v>47</v>
      </c>
      <c r="I53" s="31" t="s">
        <v>26</v>
      </c>
      <c r="J53" s="31" t="s">
        <v>128</v>
      </c>
      <c r="K53" s="39" t="s">
        <v>128</v>
      </c>
      <c r="L53" s="7"/>
      <c r="M53" s="48">
        <v>24407666.670000002</v>
      </c>
      <c r="N53" s="8">
        <f>N54</f>
        <v>440</v>
      </c>
      <c r="O53" s="8">
        <f>O54</f>
        <v>440</v>
      </c>
      <c r="P53" s="48"/>
      <c r="Q53" s="48">
        <f>Q54</f>
        <v>510</v>
      </c>
      <c r="R53" s="48"/>
      <c r="S53" s="54"/>
      <c r="T53" s="48">
        <f>T54</f>
        <v>510</v>
      </c>
      <c r="U53" s="57"/>
    </row>
    <row r="54" spans="1:21" ht="33.75" customHeight="1">
      <c r="A54" s="2"/>
      <c r="B54" s="31" t="s">
        <v>12</v>
      </c>
      <c r="C54" s="65"/>
      <c r="D54" s="65"/>
      <c r="E54" s="65"/>
      <c r="F54" s="65"/>
      <c r="G54" s="44" t="s">
        <v>129</v>
      </c>
      <c r="H54" s="31" t="s">
        <v>47</v>
      </c>
      <c r="I54" s="31" t="s">
        <v>26</v>
      </c>
      <c r="J54" s="31" t="s">
        <v>49</v>
      </c>
      <c r="K54" s="31" t="s">
        <v>29</v>
      </c>
      <c r="L54" s="7"/>
      <c r="M54" s="48">
        <v>2440766.67</v>
      </c>
      <c r="N54" s="8">
        <v>440</v>
      </c>
      <c r="O54" s="8">
        <v>440</v>
      </c>
      <c r="P54" s="48"/>
      <c r="Q54" s="48">
        <v>510</v>
      </c>
      <c r="R54" s="48"/>
      <c r="S54" s="54"/>
      <c r="T54" s="48">
        <v>510</v>
      </c>
      <c r="U54" s="57"/>
    </row>
    <row r="55" spans="1:21" ht="16.5" customHeight="1">
      <c r="A55" s="2"/>
      <c r="B55" s="31" t="s">
        <v>11</v>
      </c>
      <c r="C55" s="31">
        <v>1</v>
      </c>
      <c r="D55" s="43">
        <v>500</v>
      </c>
      <c r="E55" s="43">
        <v>501</v>
      </c>
      <c r="F55" s="39" t="s">
        <v>8</v>
      </c>
      <c r="G55" s="44" t="s">
        <v>48</v>
      </c>
      <c r="H55" s="31" t="s">
        <v>47</v>
      </c>
      <c r="I55" s="31" t="s">
        <v>39</v>
      </c>
      <c r="J55" s="31"/>
      <c r="K55" s="31"/>
      <c r="L55" s="7">
        <v>20141</v>
      </c>
      <c r="M55" s="48">
        <v>2440766.67</v>
      </c>
      <c r="N55" s="8">
        <f>N56+N58+N60</f>
        <v>385.98</v>
      </c>
      <c r="O55" s="8">
        <f>O56+O58+O60</f>
        <v>385.98</v>
      </c>
      <c r="P55" s="48"/>
      <c r="Q55" s="48">
        <f>Q56+Q58+Q60</f>
        <v>350</v>
      </c>
      <c r="R55" s="48">
        <v>30100</v>
      </c>
      <c r="S55" s="54"/>
      <c r="T55" s="48">
        <f>T56+T58+T60</f>
        <v>350</v>
      </c>
      <c r="U55" s="57"/>
    </row>
    <row r="56" spans="1:21" ht="18" customHeight="1">
      <c r="A56" s="2"/>
      <c r="B56" s="31" t="s">
        <v>10</v>
      </c>
      <c r="C56" s="31">
        <v>1</v>
      </c>
      <c r="D56" s="43">
        <v>500</v>
      </c>
      <c r="E56" s="43">
        <v>502</v>
      </c>
      <c r="F56" s="39" t="s">
        <v>3</v>
      </c>
      <c r="G56" s="44" t="s">
        <v>50</v>
      </c>
      <c r="H56" s="31" t="s">
        <v>47</v>
      </c>
      <c r="I56" s="31" t="s">
        <v>39</v>
      </c>
      <c r="J56" s="31" t="s">
        <v>51</v>
      </c>
      <c r="K56" s="39"/>
      <c r="L56" s="7">
        <v>20124</v>
      </c>
      <c r="M56" s="48">
        <v>2749700</v>
      </c>
      <c r="N56" s="8">
        <f>N57</f>
        <v>335.98</v>
      </c>
      <c r="O56" s="8">
        <f>O57</f>
        <v>335.98</v>
      </c>
      <c r="P56" s="48"/>
      <c r="Q56" s="48">
        <f>Q57</f>
        <v>300</v>
      </c>
      <c r="R56" s="48">
        <v>30100</v>
      </c>
      <c r="S56" s="54"/>
      <c r="T56" s="48">
        <f>T57</f>
        <v>300</v>
      </c>
      <c r="U56" s="57"/>
    </row>
    <row r="57" spans="1:21" ht="29.25" customHeight="1">
      <c r="A57" s="2"/>
      <c r="B57" s="31" t="s">
        <v>9</v>
      </c>
      <c r="C57" s="31">
        <v>1</v>
      </c>
      <c r="D57" s="43">
        <v>500</v>
      </c>
      <c r="E57" s="43">
        <v>502</v>
      </c>
      <c r="F57" s="39" t="s">
        <v>3</v>
      </c>
      <c r="G57" s="44" t="s">
        <v>129</v>
      </c>
      <c r="H57" s="31" t="s">
        <v>47</v>
      </c>
      <c r="I57" s="31" t="s">
        <v>39</v>
      </c>
      <c r="J57" s="31" t="s">
        <v>51</v>
      </c>
      <c r="K57" s="31">
        <v>244</v>
      </c>
      <c r="L57" s="7">
        <v>20124</v>
      </c>
      <c r="M57" s="48">
        <v>2749700</v>
      </c>
      <c r="N57" s="8">
        <v>335.98</v>
      </c>
      <c r="O57" s="8">
        <v>335.98</v>
      </c>
      <c r="P57" s="48"/>
      <c r="Q57" s="48">
        <v>300</v>
      </c>
      <c r="R57" s="48">
        <v>30100</v>
      </c>
      <c r="S57" s="54"/>
      <c r="T57" s="48">
        <v>300</v>
      </c>
      <c r="U57" s="57"/>
    </row>
    <row r="58" spans="1:21" ht="18" customHeight="1">
      <c r="A58" s="2"/>
      <c r="B58" s="31" t="s">
        <v>7</v>
      </c>
      <c r="C58" s="65"/>
      <c r="D58" s="65"/>
      <c r="E58" s="65"/>
      <c r="F58" s="65"/>
      <c r="G58" s="44" t="s">
        <v>52</v>
      </c>
      <c r="H58" s="31" t="s">
        <v>47</v>
      </c>
      <c r="I58" s="31" t="s">
        <v>39</v>
      </c>
      <c r="J58" s="31" t="s">
        <v>53</v>
      </c>
      <c r="K58" s="31" t="s">
        <v>128</v>
      </c>
      <c r="L58" s="7"/>
      <c r="M58" s="48">
        <v>30000</v>
      </c>
      <c r="N58" s="8">
        <f>N59</f>
        <v>50</v>
      </c>
      <c r="O58" s="8">
        <f>O59</f>
        <v>50</v>
      </c>
      <c r="P58" s="48"/>
      <c r="Q58" s="48">
        <f>Q59</f>
        <v>50</v>
      </c>
      <c r="R58" s="48"/>
      <c r="S58" s="54"/>
      <c r="T58" s="48">
        <f>T59</f>
        <v>50</v>
      </c>
      <c r="U58" s="57"/>
    </row>
    <row r="59" spans="1:21" ht="29.25" customHeight="1">
      <c r="A59" s="2"/>
      <c r="B59" s="31" t="s">
        <v>6</v>
      </c>
      <c r="C59" s="31">
        <v>1</v>
      </c>
      <c r="D59" s="43">
        <v>500</v>
      </c>
      <c r="E59" s="43">
        <v>502</v>
      </c>
      <c r="F59" s="39" t="s">
        <v>2</v>
      </c>
      <c r="G59" s="44" t="s">
        <v>129</v>
      </c>
      <c r="H59" s="31" t="s">
        <v>47</v>
      </c>
      <c r="I59" s="31" t="s">
        <v>39</v>
      </c>
      <c r="J59" s="31" t="s">
        <v>53</v>
      </c>
      <c r="K59" s="31">
        <v>244</v>
      </c>
      <c r="L59" s="7">
        <v>30201</v>
      </c>
      <c r="M59" s="48">
        <v>30000</v>
      </c>
      <c r="N59" s="8">
        <v>50</v>
      </c>
      <c r="O59" s="8">
        <v>50</v>
      </c>
      <c r="P59" s="48"/>
      <c r="Q59" s="48">
        <v>50</v>
      </c>
      <c r="R59" s="48">
        <v>30100</v>
      </c>
      <c r="S59" s="54"/>
      <c r="T59" s="48">
        <v>50</v>
      </c>
      <c r="U59" s="57"/>
    </row>
    <row r="60" spans="1:21" ht="18" customHeight="1">
      <c r="A60" s="2"/>
      <c r="B60" s="31" t="s">
        <v>5</v>
      </c>
      <c r="C60" s="65"/>
      <c r="D60" s="65"/>
      <c r="E60" s="65"/>
      <c r="F60" s="65"/>
      <c r="G60" s="44" t="s">
        <v>54</v>
      </c>
      <c r="H60" s="31" t="s">
        <v>47</v>
      </c>
      <c r="I60" s="31" t="s">
        <v>39</v>
      </c>
      <c r="J60" s="31" t="s">
        <v>55</v>
      </c>
      <c r="K60" s="31" t="s">
        <v>128</v>
      </c>
      <c r="L60" s="7"/>
      <c r="M60" s="48">
        <v>30000</v>
      </c>
      <c r="N60" s="8">
        <f>N61</f>
        <v>0</v>
      </c>
      <c r="O60" s="8">
        <f>O61</f>
        <v>0</v>
      </c>
      <c r="P60" s="48"/>
      <c r="Q60" s="48">
        <f>Q61</f>
        <v>0</v>
      </c>
      <c r="R60" s="48"/>
      <c r="S60" s="54"/>
      <c r="T60" s="48">
        <f>T61</f>
        <v>0</v>
      </c>
      <c r="U60" s="57"/>
    </row>
    <row r="61" spans="1:21" ht="29.25" customHeight="1">
      <c r="A61" s="2"/>
      <c r="B61" s="31" t="s">
        <v>4</v>
      </c>
      <c r="C61" s="31">
        <v>1</v>
      </c>
      <c r="D61" s="43">
        <v>500</v>
      </c>
      <c r="E61" s="43">
        <v>502</v>
      </c>
      <c r="F61" s="39" t="s">
        <v>2</v>
      </c>
      <c r="G61" s="44" t="s">
        <v>129</v>
      </c>
      <c r="H61" s="31" t="s">
        <v>47</v>
      </c>
      <c r="I61" s="31" t="s">
        <v>39</v>
      </c>
      <c r="J61" s="31" t="s">
        <v>55</v>
      </c>
      <c r="K61" s="31">
        <v>244</v>
      </c>
      <c r="L61" s="7">
        <v>30201</v>
      </c>
      <c r="M61" s="48">
        <v>30000</v>
      </c>
      <c r="N61" s="8">
        <v>0</v>
      </c>
      <c r="O61" s="8">
        <v>0</v>
      </c>
      <c r="P61" s="48"/>
      <c r="Q61" s="48">
        <v>0</v>
      </c>
      <c r="R61" s="48">
        <v>30100</v>
      </c>
      <c r="S61" s="54"/>
      <c r="T61" s="48">
        <v>0</v>
      </c>
      <c r="U61" s="57"/>
    </row>
    <row r="62" spans="1:21" ht="36.75" customHeight="1">
      <c r="B62" s="53"/>
      <c r="C62" s="53"/>
      <c r="D62" s="53"/>
      <c r="E62" s="53"/>
      <c r="F62" s="53"/>
      <c r="G62" s="64" t="s">
        <v>146</v>
      </c>
      <c r="H62" s="58"/>
      <c r="I62" s="58"/>
      <c r="J62" s="58"/>
      <c r="K62" s="58"/>
      <c r="L62" s="58"/>
      <c r="M62" s="58"/>
      <c r="N62" s="59">
        <f>N13+N38+N42+N45+N52</f>
        <v>21140.799999999999</v>
      </c>
      <c r="O62" s="59">
        <f t="shared" ref="O62:U62" si="9">O13+O38+O42+O45+O52</f>
        <v>21049.600000000002</v>
      </c>
      <c r="P62" s="59">
        <f t="shared" si="9"/>
        <v>91.2</v>
      </c>
      <c r="Q62" s="59">
        <f t="shared" si="9"/>
        <v>21580.3</v>
      </c>
      <c r="R62" s="59">
        <f t="shared" si="9"/>
        <v>212972</v>
      </c>
      <c r="S62" s="59">
        <f t="shared" si="9"/>
        <v>2164</v>
      </c>
      <c r="T62" s="59">
        <f t="shared" si="9"/>
        <v>21491.1</v>
      </c>
      <c r="U62" s="59">
        <f t="shared" si="9"/>
        <v>89.2</v>
      </c>
    </row>
    <row r="63" spans="1:21" ht="24.75" customHeight="1"/>
  </sheetData>
  <mergeCells count="61">
    <mergeCell ref="N10:P10"/>
    <mergeCell ref="J2:K2"/>
    <mergeCell ref="L2:M2"/>
    <mergeCell ref="N2:O2"/>
    <mergeCell ref="P5:Q5"/>
    <mergeCell ref="J5:K5"/>
    <mergeCell ref="J3:K3"/>
    <mergeCell ref="N3:O3"/>
    <mergeCell ref="F5:G5"/>
    <mergeCell ref="L5:M5"/>
    <mergeCell ref="D5:E5"/>
    <mergeCell ref="I10:I11"/>
    <mergeCell ref="B5:C5"/>
    <mergeCell ref="B10:B11"/>
    <mergeCell ref="H5:I5"/>
    <mergeCell ref="G10:G11"/>
    <mergeCell ref="F10:F11"/>
    <mergeCell ref="B7:Q7"/>
    <mergeCell ref="B2:C2"/>
    <mergeCell ref="D2:E2"/>
    <mergeCell ref="F2:G2"/>
    <mergeCell ref="D3:E3"/>
    <mergeCell ref="B3:C3"/>
    <mergeCell ref="F3:G3"/>
    <mergeCell ref="H3:I3"/>
    <mergeCell ref="J10:J11"/>
    <mergeCell ref="P2:Q2"/>
    <mergeCell ref="P3:Q3"/>
    <mergeCell ref="K10:K11"/>
    <mergeCell ref="H10:H11"/>
    <mergeCell ref="L3:M3"/>
    <mergeCell ref="N5:O5"/>
    <mergeCell ref="Q10:U10"/>
    <mergeCell ref="H2:I2"/>
    <mergeCell ref="C13:F13"/>
    <mergeCell ref="C10:C11"/>
    <mergeCell ref="C45:F45"/>
    <mergeCell ref="C27:F27"/>
    <mergeCell ref="C23:F23"/>
    <mergeCell ref="C15:F15"/>
    <mergeCell ref="C31:F31"/>
    <mergeCell ref="C14:F14"/>
    <mergeCell ref="C17:F17"/>
    <mergeCell ref="C18:F18"/>
    <mergeCell ref="C53:F53"/>
    <mergeCell ref="C38:F38"/>
    <mergeCell ref="C42:F42"/>
    <mergeCell ref="C26:F26"/>
    <mergeCell ref="C39:F39"/>
    <mergeCell ref="C29:F29"/>
    <mergeCell ref="C40:F40"/>
    <mergeCell ref="C20:F20"/>
    <mergeCell ref="C58:F58"/>
    <mergeCell ref="C24:F24"/>
    <mergeCell ref="C60:F60"/>
    <mergeCell ref="C54:F54"/>
    <mergeCell ref="C49:F49"/>
    <mergeCell ref="C43:F43"/>
    <mergeCell ref="C46:F46"/>
    <mergeCell ref="C52:F52"/>
    <mergeCell ref="C50:F50"/>
  </mergeCells>
  <phoneticPr fontId="0" type="noConversion"/>
  <pageMargins left="0.39370078740157483" right="0.39370078740157483" top="0.78740157480314965" bottom="0.78740157480314965" header="0" footer="0"/>
  <pageSetup paperSize="9" scale="4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№5</vt:lpstr>
      <vt:lpstr>'Приложение №5'!Заголовки_для_печати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ArchipovaSA</cp:lastModifiedBy>
  <cp:lastPrinted>2014-12-03T09:45:16Z</cp:lastPrinted>
  <dcterms:created xsi:type="dcterms:W3CDTF">2014-11-07T07:56:37Z</dcterms:created>
  <dcterms:modified xsi:type="dcterms:W3CDTF">2014-12-03T09:45:19Z</dcterms:modified>
</cp:coreProperties>
</file>