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540" windowWidth="19320" windowHeight="14205"/>
  </bookViews>
  <sheets>
    <sheet name="Приложение №13" sheetId="2" r:id="rId1"/>
  </sheets>
  <definedNames>
    <definedName name="_xlnm._FilterDatabase" localSheetId="0" hidden="1">'Приложение №13'!$A$11:$R$11</definedName>
    <definedName name="_xlnm.Print_Titles" localSheetId="0">'Приложение №13'!$11:$11</definedName>
    <definedName name="_xlnm.Print_Area" localSheetId="0">'Приложение №13'!$A$1:$Q$111</definedName>
  </definedNames>
  <calcPr calcId="145621"/>
</workbook>
</file>

<file path=xl/calcChain.xml><?xml version="1.0" encoding="utf-8"?>
<calcChain xmlns="http://schemas.openxmlformats.org/spreadsheetml/2006/main">
  <c r="P75" i="2" l="1"/>
  <c r="O75" i="2"/>
  <c r="O85" i="2" l="1"/>
  <c r="O84" i="2" s="1"/>
  <c r="O83" i="2" s="1"/>
  <c r="P84" i="2"/>
  <c r="P83" i="2" s="1"/>
  <c r="O110" i="2"/>
  <c r="P109" i="2" l="1"/>
  <c r="P108" i="2" s="1"/>
  <c r="P107" i="2" s="1"/>
  <c r="P106" i="2" s="1"/>
  <c r="O109" i="2"/>
  <c r="O108" i="2" l="1"/>
  <c r="O107" i="2" s="1"/>
  <c r="O106" i="2" s="1"/>
  <c r="O105" i="2" l="1"/>
  <c r="O103" i="2"/>
  <c r="O101" i="2"/>
  <c r="O31" i="2"/>
  <c r="O30" i="2" s="1"/>
  <c r="P30" i="2"/>
  <c r="O29" i="2"/>
  <c r="O28" i="2" s="1"/>
  <c r="P28" i="2"/>
  <c r="O95" i="2"/>
  <c r="P27" i="2" l="1"/>
  <c r="O27" i="2" s="1"/>
  <c r="O90" i="2"/>
  <c r="O82" i="2"/>
  <c r="O78" i="2"/>
  <c r="O62" i="2"/>
  <c r="O61" i="2" s="1"/>
  <c r="P61" i="2"/>
  <c r="P60" i="2" s="1"/>
  <c r="O59" i="2"/>
  <c r="O58" i="2" s="1"/>
  <c r="P58" i="2"/>
  <c r="P57" i="2" s="1"/>
  <c r="O60" i="2" l="1"/>
  <c r="O57" i="2"/>
  <c r="O70" i="2" l="1"/>
  <c r="O73" i="2"/>
  <c r="O67" i="2"/>
  <c r="O56" i="2"/>
  <c r="O52" i="2"/>
  <c r="O47" i="2"/>
  <c r="O42" i="2"/>
  <c r="O34" i="2"/>
  <c r="O25" i="2"/>
  <c r="O37" i="2"/>
  <c r="O40" i="2"/>
  <c r="O21" i="2"/>
  <c r="O17" i="2"/>
  <c r="P41" i="2" l="1"/>
  <c r="P39" i="2"/>
  <c r="P36" i="2"/>
  <c r="P35" i="2" s="1"/>
  <c r="P33" i="2"/>
  <c r="P32" i="2" s="1"/>
  <c r="P24" i="2"/>
  <c r="P23" i="2" s="1"/>
  <c r="P22" i="2" s="1"/>
  <c r="P20" i="2"/>
  <c r="P19" i="2" s="1"/>
  <c r="P18" i="2" s="1"/>
  <c r="P16" i="2"/>
  <c r="P15" i="2" s="1"/>
  <c r="P14" i="2" s="1"/>
  <c r="Q46" i="2"/>
  <c r="Q45" i="2" s="1"/>
  <c r="Q44" i="2" s="1"/>
  <c r="Q43" i="2" s="1"/>
  <c r="Q12" i="2" s="1"/>
  <c r="Q111" i="2" s="1"/>
  <c r="P104" i="2"/>
  <c r="P102" i="2"/>
  <c r="P100" i="2"/>
  <c r="P94" i="2"/>
  <c r="P93" i="2" s="1"/>
  <c r="P92" i="2" s="1"/>
  <c r="P91" i="2" s="1"/>
  <c r="P89" i="2"/>
  <c r="P88" i="2" s="1"/>
  <c r="P87" i="2" s="1"/>
  <c r="P86" i="2" s="1"/>
  <c r="P81" i="2"/>
  <c r="P80" i="2" s="1"/>
  <c r="P79" i="2" s="1"/>
  <c r="P77" i="2"/>
  <c r="P76" i="2" s="1"/>
  <c r="P69" i="2"/>
  <c r="P68" i="2" s="1"/>
  <c r="P72" i="2"/>
  <c r="P71" i="2" s="1"/>
  <c r="P66" i="2"/>
  <c r="P65" i="2" s="1"/>
  <c r="P55" i="2"/>
  <c r="P54" i="2" s="1"/>
  <c r="P53" i="2" s="1"/>
  <c r="P51" i="2"/>
  <c r="P50" i="2" s="1"/>
  <c r="P49" i="2" s="1"/>
  <c r="O102" i="2"/>
  <c r="O104" i="2"/>
  <c r="O100" i="2"/>
  <c r="O94" i="2"/>
  <c r="O93" i="2" s="1"/>
  <c r="O89" i="2"/>
  <c r="O88" i="2" s="1"/>
  <c r="O81" i="2"/>
  <c r="O80" i="2" s="1"/>
  <c r="O79" i="2" s="1"/>
  <c r="O77" i="2"/>
  <c r="O76" i="2" s="1"/>
  <c r="O69" i="2"/>
  <c r="O68" i="2" s="1"/>
  <c r="O72" i="2"/>
  <c r="O71" i="2" s="1"/>
  <c r="O66" i="2"/>
  <c r="O65" i="2" s="1"/>
  <c r="O55" i="2"/>
  <c r="O54" i="2" s="1"/>
  <c r="O53" i="2" s="1"/>
  <c r="O51" i="2"/>
  <c r="O50" i="2" s="1"/>
  <c r="O46" i="2"/>
  <c r="O45" i="2" s="1"/>
  <c r="O41" i="2"/>
  <c r="O39" i="2"/>
  <c r="O36" i="2"/>
  <c r="O33" i="2"/>
  <c r="O32" i="2" s="1"/>
  <c r="O24" i="2"/>
  <c r="O23" i="2" s="1"/>
  <c r="O22" i="2" s="1"/>
  <c r="O20" i="2"/>
  <c r="O19" i="2" s="1"/>
  <c r="O16" i="2"/>
  <c r="O15" i="2" s="1"/>
  <c r="O99" i="2" l="1"/>
  <c r="P99" i="2"/>
  <c r="P98" i="2" s="1"/>
  <c r="P97" i="2" s="1"/>
  <c r="P96" i="2" s="1"/>
  <c r="P74" i="2"/>
  <c r="O38" i="2"/>
  <c r="P38" i="2"/>
  <c r="P26" i="2" s="1"/>
  <c r="P64" i="2"/>
  <c r="P63" i="2" s="1"/>
  <c r="P48" i="2"/>
  <c r="O35" i="2"/>
  <c r="O26" i="2" s="1"/>
  <c r="P13" i="2" l="1"/>
  <c r="P12" i="2" s="1"/>
  <c r="P111" i="2" s="1"/>
  <c r="O49" i="2"/>
  <c r="O87" i="2"/>
  <c r="O14" i="2"/>
  <c r="O44" i="2"/>
  <c r="O92" i="2"/>
  <c r="O64" i="2"/>
  <c r="O48" i="2" l="1"/>
  <c r="O63" i="2"/>
  <c r="O43" i="2"/>
  <c r="O86" i="2"/>
  <c r="O18" i="2"/>
  <c r="O98" i="2"/>
  <c r="O91" i="2"/>
  <c r="O74" i="2"/>
  <c r="O97" i="2" l="1"/>
  <c r="O96" i="2" s="1"/>
  <c r="O13" i="2"/>
  <c r="O12" i="2" s="1"/>
  <c r="O111" i="2" l="1"/>
</calcChain>
</file>

<file path=xl/comments1.xml><?xml version="1.0" encoding="utf-8"?>
<comments xmlns="http://schemas.openxmlformats.org/spreadsheetml/2006/main">
  <authors>
    <author>ShabalinaOV</author>
  </authors>
  <commentList>
    <comment ref="P31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курсы 25
</t>
        </r>
      </text>
    </comment>
  </commentList>
</comments>
</file>

<file path=xl/sharedStrings.xml><?xml version="1.0" encoding="utf-8"?>
<sst xmlns="http://schemas.openxmlformats.org/spreadsheetml/2006/main" count="726" uniqueCount="219">
  <si>
    <t>6.1.1</t>
  </si>
  <si>
    <t>6.1</t>
  </si>
  <si>
    <t>0935436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</si>
  <si>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</si>
  <si>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</si>
  <si>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</si>
  <si>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</si>
  <si>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</si>
  <si>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</si>
  <si>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</si>
  <si>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</si>
  <si>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</si>
  <si>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</si>
  <si>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0402128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</si>
  <si>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</si>
  <si>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</si>
  <si>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</si>
  <si>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</si>
  <si>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</si>
  <si>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</si>
  <si>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</si>
  <si>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</si>
  <si>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Прочие выплаты персоналу, за исключением фонда оплаты труда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</si>
  <si>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</si>
  <si>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</si>
  <si>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</si>
  <si>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Благоустройство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</si>
  <si>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</si>
  <si>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</si>
  <si>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</si>
  <si>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1502006</t>
  </si>
  <si>
    <t>4.1.3</t>
  </si>
  <si>
    <t>4.1.2</t>
  </si>
  <si>
    <t>4.1.1</t>
  </si>
  <si>
    <t>4.1</t>
  </si>
  <si>
    <t>Национальная экономика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</si>
  <si>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</si>
  <si>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</si>
  <si>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</si>
  <si>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</si>
  <si>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</si>
  <si>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</si>
  <si>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</si>
  <si>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</si>
  <si>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</si>
  <si>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</si>
  <si>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</si>
  <si>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2030059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</si>
  <si>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</si>
  <si>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</si>
  <si>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</si>
  <si>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</si>
  <si>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</si>
  <si>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</si>
  <si>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</si>
  <si>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</si>
  <si>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</si>
  <si>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</si>
  <si>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</si>
  <si>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</si>
  <si>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</si>
  <si>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</si>
  <si>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</si>
  <si>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</si>
  <si>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</si>
  <si>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</si>
  <si>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</si>
  <si>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</si>
  <si>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</si>
  <si>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</si>
  <si>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</si>
  <si>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</si>
  <si>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</si>
  <si>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</si>
  <si>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</si>
  <si>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</si>
  <si>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</si>
  <si>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</si>
  <si>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</si>
  <si>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</si>
  <si>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</si>
  <si>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</si>
  <si>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</si>
  <si>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</si>
  <si>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</si>
  <si>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</si>
  <si>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 xml:space="preserve">в том числе: расходы, осуществляемые по вопросам местного значения </t>
  </si>
  <si>
    <t>ведомство</t>
  </si>
  <si>
    <t>650</t>
  </si>
  <si>
    <t>МУ "Администрация поселения Сентябрьский"</t>
  </si>
  <si>
    <t>1.1.1.2</t>
  </si>
  <si>
    <t>1.1.1.3</t>
  </si>
  <si>
    <t>МКУ "Управление по делам администрации"</t>
  </si>
  <si>
    <t>Приложение 13</t>
  </si>
  <si>
    <t>Расходы на обеспечение функций органов местного самоуправления</t>
  </si>
  <si>
    <t>Иные выплаты населению</t>
  </si>
  <si>
    <t>50.3.00.09200</t>
  </si>
  <si>
    <t>50.3.00.09250</t>
  </si>
  <si>
    <t>1.4.3</t>
  </si>
  <si>
    <t>1.4.3.1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</si>
  <si>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</si>
  <si>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</si>
  <si>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</si>
  <si>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</si>
  <si>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</si>
  <si>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</si>
  <si>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</si>
  <si>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</si>
  <si>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</si>
  <si>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</si>
  <si>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4.1.2.1</t>
  </si>
  <si>
    <t>4.1.3.1</t>
  </si>
  <si>
    <t>5.1.1.1</t>
  </si>
  <si>
    <t>Образование</t>
  </si>
  <si>
    <t>07</t>
  </si>
  <si>
    <t>6.1.1.1</t>
  </si>
  <si>
    <t>7.1</t>
  </si>
  <si>
    <t>7.1.1</t>
  </si>
  <si>
    <t>7.1.1.1</t>
  </si>
  <si>
    <t>Иные межбюджетные трансферты</t>
  </si>
  <si>
    <t>50.2.00.00600</t>
  </si>
  <si>
    <t>13</t>
  </si>
  <si>
    <t>ВСЕГО по муниципальному образованию сельское поселение Сентябрьский</t>
  </si>
  <si>
    <t>50.3.00.09300</t>
  </si>
  <si>
    <t>Выполнение других обязательств государства</t>
  </si>
  <si>
    <t>50.0.00.51180</t>
  </si>
  <si>
    <t>Расходы на обеспечение деятельности казенных учреждений</t>
  </si>
  <si>
    <t>50.1.00.02030</t>
  </si>
  <si>
    <t>50.1.00.02040</t>
  </si>
  <si>
    <t>в том числе: расходы,  осуществляемые за счёт субвенций из бюджетов вышестоящих уровней</t>
  </si>
  <si>
    <t>50.0.00.20940</t>
  </si>
  <si>
    <t>50.3.00.89020</t>
  </si>
  <si>
    <t>100</t>
  </si>
  <si>
    <t>120</t>
  </si>
  <si>
    <t>1.1.1.1.1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</si>
  <si>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</si>
  <si>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Расходы на выплату персоналу государственных (муниципальных) органов</t>
  </si>
  <si>
    <t>1.2.1.1.1</t>
  </si>
  <si>
    <t>1.3.1.1.1</t>
  </si>
  <si>
    <t>800</t>
  </si>
  <si>
    <t>Иные бюджетные ассигнования</t>
  </si>
  <si>
    <t>1.4.1.1.1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</si>
  <si>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</si>
  <si>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</si>
  <si>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200</t>
  </si>
  <si>
    <t>240</t>
  </si>
  <si>
    <t>1.4.2.1.1</t>
  </si>
  <si>
    <t>850</t>
  </si>
  <si>
    <t>1.4.3.1.1</t>
  </si>
  <si>
    <t>Уплата налогов, сборов и иных платежей</t>
  </si>
  <si>
    <t>2.1.1.1.1</t>
  </si>
  <si>
    <t>3.1.1.1.1</t>
  </si>
  <si>
    <t>3.2.1.1.1</t>
  </si>
  <si>
    <t>4.1.1.1.1</t>
  </si>
  <si>
    <t>4.1.2.1.1</t>
  </si>
  <si>
    <t>4.1.3.1.1</t>
  </si>
  <si>
    <t>5.1.1.1.1</t>
  </si>
  <si>
    <t>5.2.1.1.1</t>
  </si>
  <si>
    <t>5.2.2.1.1</t>
  </si>
  <si>
    <t>6.1.1.1.1</t>
  </si>
  <si>
    <t>7.1.1.1.1</t>
  </si>
  <si>
    <t>500</t>
  </si>
  <si>
    <t>110</t>
  </si>
  <si>
    <t>Расходы на выплату персоналу казенных учреждений</t>
  </si>
  <si>
    <t>1.1.1.2.1</t>
  </si>
  <si>
    <t>1.1.1.3.1</t>
  </si>
  <si>
    <t>Ведомственная структура расходов  бюджета сельского поселения Сентябрьский на 2017 год</t>
  </si>
  <si>
    <t xml:space="preserve">Реализация мероприятий муниципальной программы  "Развитие транспортной системы сельского поселения Сентябрьский на 2017-2020 годы" </t>
  </si>
  <si>
    <t>Реализация мероприятий муниципальной программы  "Развитие транспортной системы сельского поселения Сентябрьский на 2017-2020 годы" (софинансирование)</t>
  </si>
  <si>
    <t>3.2.2</t>
  </si>
  <si>
    <t>3.2.2.1</t>
  </si>
  <si>
    <t>3.2.2.1.1</t>
  </si>
  <si>
    <t>3.2.3</t>
  </si>
  <si>
    <t>3.2.3.1</t>
  </si>
  <si>
    <t>3.2.3.1.1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</si>
  <si>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</si>
  <si>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1.4.1.</t>
  </si>
  <si>
    <t>1.4.1.2</t>
  </si>
  <si>
    <t>1.4.1.2.1</t>
  </si>
  <si>
    <t>1.4.4</t>
  </si>
  <si>
    <t>1.4.4.1</t>
  </si>
  <si>
    <t>1.4.4.1.1</t>
  </si>
  <si>
    <t>1.4.4.2</t>
  </si>
  <si>
    <t>1.4.4.2.1</t>
  </si>
  <si>
    <t>Связь и информатика</t>
  </si>
  <si>
    <t>10</t>
  </si>
  <si>
    <t xml:space="preserve">Субвенции на организацию осуществления мероприятий по проведению дезинсекции и дератизации в Ханты-Мансийском автономном округе – Югре в рамках муниципальной программы Нефтеюганского района  «Развитие жилищно-коммунального комплекса и повышение энергетической эффективности в муниципальном образовании Нефтеюганский район на 2017-2020 годы» </t>
  </si>
  <si>
    <t>10.0.01.82300</t>
  </si>
  <si>
    <t>10.0.01.S2300</t>
  </si>
  <si>
    <t>09.2.03.84280</t>
  </si>
  <si>
    <t xml:space="preserve">Молодежная политика </t>
  </si>
  <si>
    <t>Реализация мероприятий муниципальной программы "Развитие муниципальной службы в муниципальном образовании сельское поселение Сентябрьский на 2017-2020 годы"</t>
  </si>
  <si>
    <t>Реализация мероприятий муниципальной программы «Профилактика правонарушений в отдельных сферах жизнедеятельности граждан в сельском поселении Сентябрьский на 2017-2020 годы»</t>
  </si>
  <si>
    <t>Реализация мероприятий муниципальной программы «Профилактика правонарушений в отдельных сферах жизнедеятельности граждан в сельском поселении Сентябрьский на 2017-2020 годы» (софинансирование)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</si>
  <si>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2017-2020 годы"</t>
  </si>
  <si>
    <t>Реализация мероприятий муниципальной программы "Благоустройство, озеленение и санитарная очистка территории
сельского поселения Сентябрьский на 2017-2020 годы"</t>
  </si>
  <si>
    <t>Реализация мероприятий муниципальной программы "Развитие молодежной политики в муниципальном образовании 
сельское поселение Сентябрьский  на 2017 - 2020 годы"</t>
  </si>
  <si>
    <t>Реализация мероприятий муниципальной программы 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</si>
  <si>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15.0.04.82390</t>
  </si>
  <si>
    <t>15.0.04.S2390</t>
  </si>
  <si>
    <t>21.0.01.99990</t>
  </si>
  <si>
    <t>09.0.01.99990</t>
  </si>
  <si>
    <t>01.0.01.99990</t>
  </si>
  <si>
    <t>Реализация мероприятий муниципальной программы «Профилактика терроризма, экстремизма, гармонизация межэтнических и межкультурных отношений в сельском поселении Сентябрьский на 2017-2020 годы»</t>
  </si>
  <si>
    <t>20.0.01.99990</t>
  </si>
  <si>
    <t>16.0.01.99990</t>
  </si>
  <si>
    <t>04.0.01.99990</t>
  </si>
  <si>
    <t>от 01.12.2016 №196</t>
  </si>
  <si>
    <t>15.0.03.99990</t>
  </si>
  <si>
    <t>1</t>
  </si>
  <si>
    <t>2</t>
  </si>
  <si>
    <t>3</t>
  </si>
  <si>
    <t>4</t>
  </si>
  <si>
    <t>5</t>
  </si>
  <si>
    <t>6</t>
  </si>
  <si>
    <t>7</t>
  </si>
  <si>
    <t>1400</t>
  </si>
  <si>
    <t>05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</si>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</sst>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166" fontId="2" fillId="0" borderId="0" xfId="0" applyNumberFormat="1" applyFont="1" applyAlignment="1"/>
    <xf numFmtId="166" fontId="2" fillId="0" borderId="0" xfId="0" applyNumberFormat="1" applyFont="1" applyAlignment="1">
      <alignment vertical="top" wrapText="1"/>
    </xf>
    <xf numFmtId="0" fontId="3" fillId="0" borderId="0" xfId="1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 vertical="top" wrapText="1"/>
    </xf>
    <xf numFmtId="0" fontId="6" fillId="0" borderId="0" xfId="1" applyFont="1" applyFill="1" applyProtection="1">
      <protection hidden="1"/>
    </xf>
    <xf numFmtId="0" fontId="3" fillId="0" borderId="0" xfId="1" applyFont="1" applyFill="1" applyProtection="1">
      <protection hidden="1"/>
    </xf>
    <xf numFmtId="0" fontId="6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6" fillId="0" borderId="0" xfId="1" applyFont="1"/>
    <xf numFmtId="166" fontId="3" fillId="0" borderId="0" xfId="0" applyNumberFormat="1" applyFont="1" applyAlignment="1">
      <alignment horizontal="left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left" wrapText="1"/>
      <protection hidden="1"/>
    </xf>
    <xf numFmtId="49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7" fillId="0" borderId="2" xfId="1" applyNumberFormat="1" applyFont="1" applyFill="1" applyBorder="1" applyAlignment="1" applyProtection="1">
      <alignment horizontal="center" wrapText="1"/>
      <protection hidden="1"/>
    </xf>
    <xf numFmtId="0" fontId="6" fillId="0" borderId="2" xfId="1" applyFont="1" applyBorder="1"/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left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wrapText="1"/>
      <protection hidden="1"/>
    </xf>
    <xf numFmtId="49" fontId="8" fillId="0" borderId="5" xfId="1" applyNumberFormat="1" applyFont="1" applyFill="1" applyBorder="1" applyAlignment="1" applyProtection="1">
      <alignment horizontal="left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5" xfId="1" applyNumberFormat="1" applyFont="1" applyFill="1" applyBorder="1" applyAlignment="1" applyProtection="1">
      <alignment horizontal="left" wrapText="1"/>
      <protection hidden="1"/>
    </xf>
    <xf numFmtId="49" fontId="3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1" xfId="1" applyNumberFormat="1" applyFont="1" applyFill="1" applyBorder="1" applyAlignment="1" applyProtection="1">
      <alignment horizontal="left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left" wrapText="1"/>
      <protection hidden="1"/>
    </xf>
    <xf numFmtId="49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68" fontId="7" fillId="0" borderId="2" xfId="1" applyNumberFormat="1" applyFont="1" applyBorder="1"/>
    <xf numFmtId="0" fontId="3" fillId="0" borderId="2" xfId="1" applyNumberFormat="1" applyFont="1" applyFill="1" applyBorder="1" applyAlignment="1" applyProtection="1">
      <alignment horizontal="left" wrapText="1"/>
      <protection hidden="1"/>
    </xf>
    <xf numFmtId="49" fontId="8" fillId="0" borderId="2" xfId="1" applyNumberFormat="1" applyFont="1" applyFill="1" applyBorder="1" applyAlignment="1" applyProtection="1">
      <alignment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alignment horizontal="center" wrapText="1"/>
      <protection hidden="1"/>
    </xf>
    <xf numFmtId="167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4" xfId="1" applyNumberFormat="1" applyFont="1" applyFill="1" applyBorder="1" applyAlignment="1" applyProtection="1">
      <alignment horizontal="center" wrapText="1"/>
      <protection hidden="1"/>
    </xf>
    <xf numFmtId="0" fontId="3" fillId="0" borderId="2" xfId="1" applyFont="1" applyBorder="1"/>
    <xf numFmtId="0" fontId="7" fillId="0" borderId="2" xfId="1" applyFont="1" applyBorder="1" applyAlignment="1">
      <alignment wrapText="1"/>
    </xf>
    <xf numFmtId="0" fontId="7" fillId="0" borderId="2" xfId="1" applyFont="1" applyBorder="1"/>
    <xf numFmtId="167" fontId="7" fillId="0" borderId="2" xfId="1" applyNumberFormat="1" applyFont="1" applyBorder="1" applyAlignment="1">
      <alignment horizontal="center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7" xfId="1" applyNumberFormat="1" applyFont="1" applyFill="1" applyBorder="1" applyAlignment="1" applyProtection="1">
      <alignment horizontal="center" wrapText="1"/>
      <protection hidden="1"/>
    </xf>
    <xf numFmtId="49" fontId="7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7" fillId="0" borderId="7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vertical="top" wrapText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9" xfId="1" applyNumberFormat="1" applyFont="1" applyFill="1" applyBorder="1" applyAlignment="1" applyProtection="1">
      <alignment horizontal="left" wrapText="1"/>
      <protection hidden="1"/>
    </xf>
    <xf numFmtId="164" fontId="8" fillId="0" borderId="4" xfId="1" applyNumberFormat="1" applyFont="1" applyFill="1" applyBorder="1" applyAlignment="1" applyProtection="1">
      <alignment horizontal="center" wrapText="1"/>
      <protection hidden="1"/>
    </xf>
    <xf numFmtId="164" fontId="3" fillId="0" borderId="7" xfId="1" applyNumberFormat="1" applyFont="1" applyFill="1" applyBorder="1" applyAlignment="1" applyProtection="1">
      <alignment horizontal="center" wrapText="1"/>
      <protection hidden="1"/>
    </xf>
    <xf numFmtId="49" fontId="3" fillId="0" borderId="7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0" fontId="1" fillId="0" borderId="0" xfId="1" applyFont="1"/>
    <xf numFmtId="168" fontId="3" fillId="0" borderId="2" xfId="1" applyNumberFormat="1" applyFont="1" applyBorder="1" applyAlignment="1">
      <alignment horizontal="center"/>
    </xf>
    <xf numFmtId="168" fontId="7" fillId="0" borderId="2" xfId="1" applyNumberFormat="1" applyFont="1" applyBorder="1" applyAlignment="1">
      <alignment horizontal="center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4" xfId="1" applyNumberFormat="1" applyFont="1" applyFill="1" applyBorder="1" applyAlignment="1" applyProtection="1">
      <alignment horizontal="center" wrapText="1"/>
      <protection hidden="1"/>
    </xf>
    <xf numFmtId="49" fontId="8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8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1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 vertical="top" wrapText="1"/>
    </xf>
    <xf numFmtId="49" fontId="3" fillId="0" borderId="8" xfId="1" applyNumberFormat="1" applyFont="1" applyFill="1" applyBorder="1" applyAlignment="1" applyProtection="1">
      <alignment horizontal="center" wrapText="1"/>
      <protection hidden="1"/>
    </xf>
    <xf numFmtId="49" fontId="3" fillId="0" borderId="3" xfId="1" applyNumberFormat="1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Alignment="1">
      <alignment horizontal="left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0" xfId="0" applyNumberFormat="1" applyFont="1" applyAlignment="1">
      <alignment horizontal="left" vertical="top" wrapText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11"/>
  <sheetViews>
    <sheetView showGridLines="0" tabSelected="1" view="pageBreakPreview" topLeftCell="B91" zoomScaleNormal="75" zoomScaleSheetLayoutView="100" workbookViewId="0">
      <selection activeCell="K109" sqref="K109"/>
    </sheetView>
  </sheetViews>
  <sheetFormatPr defaultRowHeight="12.75" x14ac:dyDescent="0.2"/>
  <cols>
    <col min="1" max="1" width="0" style="10" hidden="1" customWidth="1"/>
    <col min="2" max="2" width="9.85546875" style="10" customWidth="1"/>
    <col min="3" max="6" width="0" style="10" hidden="1" customWidth="1"/>
    <col min="7" max="7" width="69.85546875" style="10" customWidth="1"/>
    <col min="8" max="8" width="7.5703125" style="10" customWidth="1"/>
    <col min="9" max="9" width="5.28515625" style="10" customWidth="1"/>
    <col min="10" max="10" width="5" style="10" customWidth="1"/>
    <col min="11" max="11" width="15.85546875" style="10" customWidth="1"/>
    <col min="12" max="12" width="10" style="10" customWidth="1"/>
    <col min="13" max="14" width="0" style="10" hidden="1" customWidth="1"/>
    <col min="15" max="15" width="17.5703125" style="10" customWidth="1"/>
    <col min="16" max="16" width="18.140625" style="10" customWidth="1"/>
    <col min="17" max="17" width="19.7109375" style="10" customWidth="1"/>
    <col min="18" max="18" width="0" style="10" hidden="1" customWidth="1"/>
    <col min="19" max="16384" width="9.140625" style="10"/>
  </cols>
  <sheetData>
    <row r="1" spans="1:19" ht="15" customHeight="1" x14ac:dyDescent="0.2">
      <c r="A1" s="6"/>
      <c r="B1" s="6"/>
      <c r="C1" s="6"/>
      <c r="D1" s="6"/>
      <c r="E1" s="6"/>
      <c r="F1" s="6"/>
      <c r="G1" s="7"/>
      <c r="H1" s="7"/>
      <c r="I1" s="7"/>
      <c r="J1" s="7"/>
      <c r="K1" s="7"/>
      <c r="L1" s="6"/>
      <c r="M1" s="8"/>
      <c r="N1" s="8"/>
      <c r="O1" s="9"/>
      <c r="P1" s="6"/>
      <c r="Q1" s="6"/>
      <c r="R1" s="8"/>
    </row>
    <row r="2" spans="1:19" ht="15" customHeight="1" x14ac:dyDescent="0.25">
      <c r="A2" s="6"/>
      <c r="B2" s="114" t="s">
        <v>14</v>
      </c>
      <c r="C2" s="114"/>
      <c r="D2" s="114" t="s">
        <v>14</v>
      </c>
      <c r="E2" s="114"/>
      <c r="F2" s="114"/>
      <c r="G2" s="114"/>
      <c r="H2" s="4"/>
      <c r="I2" s="114" t="s">
        <v>14</v>
      </c>
      <c r="J2" s="114"/>
      <c r="K2" s="114" t="s">
        <v>14</v>
      </c>
      <c r="L2" s="114"/>
      <c r="M2" s="114" t="s">
        <v>14</v>
      </c>
      <c r="N2" s="114"/>
      <c r="O2" s="1" t="s">
        <v>14</v>
      </c>
      <c r="P2" s="11" t="s">
        <v>93</v>
      </c>
      <c r="Q2" s="3"/>
      <c r="R2" s="12"/>
      <c r="S2" s="3"/>
    </row>
    <row r="3" spans="1:19" ht="17.25" customHeight="1" x14ac:dyDescent="0.25">
      <c r="A3" s="6"/>
      <c r="B3" s="114" t="s">
        <v>15</v>
      </c>
      <c r="C3" s="114"/>
      <c r="D3" s="114" t="s">
        <v>15</v>
      </c>
      <c r="E3" s="114"/>
      <c r="F3" s="114"/>
      <c r="G3" s="114"/>
      <c r="H3" s="4"/>
      <c r="I3" s="114" t="s">
        <v>15</v>
      </c>
      <c r="J3" s="114"/>
      <c r="K3" s="114" t="s">
        <v>15</v>
      </c>
      <c r="L3" s="114"/>
      <c r="M3" s="114" t="s">
        <v>15</v>
      </c>
      <c r="N3" s="114"/>
      <c r="O3" s="1" t="s">
        <v>15</v>
      </c>
      <c r="P3" s="11" t="s">
        <v>17</v>
      </c>
      <c r="Q3" s="3"/>
      <c r="R3" s="12"/>
      <c r="S3" s="3"/>
    </row>
    <row r="4" spans="1:19" ht="17.25" customHeight="1" x14ac:dyDescent="0.25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1" t="s">
        <v>18</v>
      </c>
      <c r="Q4" s="3"/>
      <c r="R4" s="12"/>
      <c r="S4" s="3"/>
    </row>
    <row r="5" spans="1:19" ht="15" customHeight="1" x14ac:dyDescent="0.2">
      <c r="A5" s="6"/>
      <c r="B5" s="117" t="s">
        <v>16</v>
      </c>
      <c r="C5" s="117"/>
      <c r="D5" s="117" t="s">
        <v>16</v>
      </c>
      <c r="E5" s="117"/>
      <c r="F5" s="117"/>
      <c r="G5" s="117"/>
      <c r="H5" s="5"/>
      <c r="I5" s="117" t="s">
        <v>16</v>
      </c>
      <c r="J5" s="117"/>
      <c r="K5" s="117" t="s">
        <v>16</v>
      </c>
      <c r="L5" s="117"/>
      <c r="M5" s="117" t="s">
        <v>16</v>
      </c>
      <c r="N5" s="117"/>
      <c r="O5" s="2" t="s">
        <v>16</v>
      </c>
      <c r="P5" s="111" t="s">
        <v>207</v>
      </c>
      <c r="Q5" s="111"/>
      <c r="R5" s="79"/>
      <c r="S5" s="79"/>
    </row>
    <row r="6" spans="1:19" ht="15" customHeight="1" x14ac:dyDescent="0.2">
      <c r="A6" s="6"/>
      <c r="B6" s="6"/>
      <c r="C6" s="6"/>
      <c r="D6" s="6"/>
      <c r="E6" s="6"/>
      <c r="F6" s="6"/>
      <c r="G6" s="7"/>
      <c r="H6" s="7"/>
      <c r="I6" s="6"/>
      <c r="J6" s="6"/>
      <c r="K6" s="6"/>
      <c r="L6" s="6"/>
      <c r="M6" s="7"/>
      <c r="N6" s="13"/>
      <c r="O6" s="6"/>
      <c r="P6" s="6"/>
      <c r="Q6" s="7"/>
      <c r="R6" s="8"/>
    </row>
    <row r="7" spans="1:19" ht="23.25" customHeight="1" x14ac:dyDescent="0.2">
      <c r="A7" s="6"/>
      <c r="B7" s="121" t="s">
        <v>166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8"/>
    </row>
    <row r="8" spans="1:19" ht="15" customHeight="1" x14ac:dyDescent="0.2">
      <c r="A8" s="6"/>
      <c r="B8" s="6"/>
      <c r="C8" s="6"/>
      <c r="D8" s="6"/>
      <c r="E8" s="6"/>
      <c r="F8" s="6"/>
      <c r="G8" s="7"/>
      <c r="H8" s="7"/>
      <c r="I8" s="6"/>
      <c r="J8" s="6"/>
      <c r="K8" s="6"/>
      <c r="L8" s="6"/>
      <c r="M8" s="7"/>
      <c r="N8" s="8"/>
      <c r="O8" s="6"/>
      <c r="P8" s="6"/>
      <c r="Q8" s="14"/>
      <c r="R8" s="8"/>
    </row>
    <row r="9" spans="1:19" ht="16.5" customHeight="1" x14ac:dyDescent="0.2">
      <c r="A9" s="6"/>
      <c r="B9" s="115" t="s">
        <v>83</v>
      </c>
      <c r="C9" s="115"/>
      <c r="D9" s="15"/>
      <c r="E9" s="15"/>
      <c r="F9" s="119" t="s">
        <v>79</v>
      </c>
      <c r="G9" s="115" t="s">
        <v>82</v>
      </c>
      <c r="H9" s="116" t="s">
        <v>87</v>
      </c>
      <c r="I9" s="115" t="s">
        <v>81</v>
      </c>
      <c r="J9" s="115" t="s">
        <v>80</v>
      </c>
      <c r="K9" s="115" t="s">
        <v>79</v>
      </c>
      <c r="L9" s="115" t="s">
        <v>78</v>
      </c>
      <c r="M9" s="16"/>
      <c r="N9" s="17"/>
      <c r="O9" s="115">
        <v>2017</v>
      </c>
      <c r="P9" s="115"/>
      <c r="Q9" s="115"/>
      <c r="R9" s="18"/>
    </row>
    <row r="10" spans="1:19" ht="115.5" customHeight="1" x14ac:dyDescent="0.2">
      <c r="A10" s="19"/>
      <c r="B10" s="116"/>
      <c r="C10" s="116"/>
      <c r="D10" s="20" t="s">
        <v>77</v>
      </c>
      <c r="E10" s="20" t="s">
        <v>76</v>
      </c>
      <c r="F10" s="120"/>
      <c r="G10" s="116"/>
      <c r="H10" s="118"/>
      <c r="I10" s="116"/>
      <c r="J10" s="116"/>
      <c r="K10" s="116"/>
      <c r="L10" s="116"/>
      <c r="M10" s="21" t="s">
        <v>75</v>
      </c>
      <c r="N10" s="22" t="s">
        <v>74</v>
      </c>
      <c r="O10" s="23" t="s">
        <v>73</v>
      </c>
      <c r="P10" s="23" t="s">
        <v>86</v>
      </c>
      <c r="Q10" s="23" t="s">
        <v>129</v>
      </c>
      <c r="R10" s="24"/>
    </row>
    <row r="11" spans="1:19" ht="16.5" customHeight="1" x14ac:dyDescent="0.2">
      <c r="A11" s="19"/>
      <c r="B11" s="20">
        <v>1</v>
      </c>
      <c r="C11" s="20"/>
      <c r="D11" s="25"/>
      <c r="E11" s="25"/>
      <c r="F11" s="20">
        <v>6</v>
      </c>
      <c r="G11" s="20">
        <v>2</v>
      </c>
      <c r="H11" s="20">
        <v>3</v>
      </c>
      <c r="I11" s="20">
        <v>4</v>
      </c>
      <c r="J11" s="20">
        <v>5</v>
      </c>
      <c r="K11" s="20">
        <v>6</v>
      </c>
      <c r="L11" s="20">
        <v>7</v>
      </c>
      <c r="M11" s="23">
        <v>11</v>
      </c>
      <c r="N11" s="26"/>
      <c r="O11" s="23">
        <v>8</v>
      </c>
      <c r="P11" s="23">
        <v>9</v>
      </c>
      <c r="Q11" s="23">
        <v>10</v>
      </c>
      <c r="R11" s="24"/>
    </row>
    <row r="12" spans="1:19" ht="15.75" x14ac:dyDescent="0.25">
      <c r="B12" s="27" t="s">
        <v>84</v>
      </c>
      <c r="C12" s="107"/>
      <c r="D12" s="107"/>
      <c r="E12" s="107"/>
      <c r="F12" s="107"/>
      <c r="G12" s="28" t="s">
        <v>89</v>
      </c>
      <c r="H12" s="28" t="s">
        <v>88</v>
      </c>
      <c r="I12" s="27" t="s">
        <v>84</v>
      </c>
      <c r="J12" s="27" t="s">
        <v>84</v>
      </c>
      <c r="K12" s="27" t="s">
        <v>84</v>
      </c>
      <c r="L12" s="29" t="s">
        <v>84</v>
      </c>
      <c r="O12" s="30">
        <f>O13+O43+O48+O63+O74+O86+O91</f>
        <v>20181.41</v>
      </c>
      <c r="P12" s="30">
        <f>P13+P48+P63+P74+P86+P91</f>
        <v>20101.41</v>
      </c>
      <c r="Q12" s="52">
        <f>Q43</f>
        <v>80</v>
      </c>
    </row>
    <row r="13" spans="1:19" ht="15.75" x14ac:dyDescent="0.25">
      <c r="B13" s="27" t="s">
        <v>209</v>
      </c>
      <c r="C13" s="27"/>
      <c r="D13" s="27"/>
      <c r="E13" s="27"/>
      <c r="F13" s="27"/>
      <c r="G13" s="28" t="s">
        <v>72</v>
      </c>
      <c r="H13" s="28" t="s">
        <v>88</v>
      </c>
      <c r="I13" s="27" t="s">
        <v>19</v>
      </c>
      <c r="J13" s="27" t="s">
        <v>218</v>
      </c>
      <c r="K13" s="27" t="s">
        <v>84</v>
      </c>
      <c r="L13" s="29" t="s">
        <v>84</v>
      </c>
      <c r="O13" s="30">
        <f>O14+O18+O22+O26</f>
        <v>6140</v>
      </c>
      <c r="P13" s="30">
        <f>P14+P18+P22+P26</f>
        <v>6140</v>
      </c>
      <c r="Q13" s="31"/>
    </row>
    <row r="14" spans="1:19" ht="45" x14ac:dyDescent="0.2">
      <c r="B14" s="32" t="s">
        <v>71</v>
      </c>
      <c r="C14" s="106"/>
      <c r="D14" s="106"/>
      <c r="E14" s="106"/>
      <c r="F14" s="106"/>
      <c r="G14" s="33" t="s">
        <v>70</v>
      </c>
      <c r="H14" s="33" t="s">
        <v>88</v>
      </c>
      <c r="I14" s="32" t="s">
        <v>19</v>
      </c>
      <c r="J14" s="32" t="s">
        <v>20</v>
      </c>
      <c r="K14" s="32" t="s">
        <v>84</v>
      </c>
      <c r="L14" s="34" t="s">
        <v>84</v>
      </c>
      <c r="O14" s="35">
        <f t="shared" ref="O14:P16" si="0">O15</f>
        <v>1200</v>
      </c>
      <c r="P14" s="35">
        <f t="shared" si="0"/>
        <v>1200</v>
      </c>
      <c r="Q14" s="31"/>
    </row>
    <row r="15" spans="1:19" ht="19.5" customHeight="1" x14ac:dyDescent="0.2">
      <c r="B15" s="36" t="s">
        <v>69</v>
      </c>
      <c r="C15" s="105"/>
      <c r="D15" s="105"/>
      <c r="E15" s="105"/>
      <c r="F15" s="105"/>
      <c r="G15" s="37" t="s">
        <v>68</v>
      </c>
      <c r="H15" s="37" t="s">
        <v>88</v>
      </c>
      <c r="I15" s="36" t="s">
        <v>19</v>
      </c>
      <c r="J15" s="36" t="s">
        <v>20</v>
      </c>
      <c r="K15" s="36" t="s">
        <v>127</v>
      </c>
      <c r="L15" s="38"/>
      <c r="O15" s="39">
        <f t="shared" si="0"/>
        <v>1200</v>
      </c>
      <c r="P15" s="39">
        <f t="shared" si="0"/>
        <v>1200</v>
      </c>
      <c r="Q15" s="31"/>
    </row>
    <row r="16" spans="1:19" ht="60" customHeight="1" x14ac:dyDescent="0.2">
      <c r="B16" s="36" t="s">
        <v>67</v>
      </c>
      <c r="C16" s="36">
        <v>1</v>
      </c>
      <c r="D16" s="40">
        <v>100</v>
      </c>
      <c r="E16" s="40">
        <v>104</v>
      </c>
      <c r="F16" s="38" t="s">
        <v>58</v>
      </c>
      <c r="G16" s="37" t="s">
        <v>135</v>
      </c>
      <c r="H16" s="37" t="s">
        <v>88</v>
      </c>
      <c r="I16" s="102" t="s">
        <v>19</v>
      </c>
      <c r="J16" s="36" t="s">
        <v>20</v>
      </c>
      <c r="K16" s="72" t="s">
        <v>127</v>
      </c>
      <c r="L16" s="36" t="s">
        <v>132</v>
      </c>
      <c r="O16" s="39">
        <f t="shared" si="0"/>
        <v>1200</v>
      </c>
      <c r="P16" s="39">
        <f t="shared" si="0"/>
        <v>1200</v>
      </c>
      <c r="Q16" s="31"/>
    </row>
    <row r="17" spans="2:17" ht="30" x14ac:dyDescent="0.2">
      <c r="B17" s="36" t="s">
        <v>134</v>
      </c>
      <c r="C17" s="36">
        <v>1</v>
      </c>
      <c r="D17" s="40">
        <v>100</v>
      </c>
      <c r="E17" s="40">
        <v>102</v>
      </c>
      <c r="F17" s="38" t="s">
        <v>66</v>
      </c>
      <c r="G17" s="37" t="s">
        <v>136</v>
      </c>
      <c r="H17" s="37" t="s">
        <v>88</v>
      </c>
      <c r="I17" s="102" t="s">
        <v>19</v>
      </c>
      <c r="J17" s="36" t="s">
        <v>20</v>
      </c>
      <c r="K17" s="72" t="s">
        <v>127</v>
      </c>
      <c r="L17" s="36" t="s">
        <v>133</v>
      </c>
      <c r="O17" s="39">
        <f>P17</f>
        <v>1200</v>
      </c>
      <c r="P17" s="39">
        <v>1200</v>
      </c>
      <c r="Q17" s="31"/>
    </row>
    <row r="18" spans="2:17" ht="60" x14ac:dyDescent="0.2">
      <c r="B18" s="32" t="s">
        <v>65</v>
      </c>
      <c r="C18" s="106"/>
      <c r="D18" s="106"/>
      <c r="E18" s="106"/>
      <c r="F18" s="106"/>
      <c r="G18" s="33" t="s">
        <v>61</v>
      </c>
      <c r="H18" s="41" t="s">
        <v>88</v>
      </c>
      <c r="I18" s="99" t="s">
        <v>19</v>
      </c>
      <c r="J18" s="42" t="s">
        <v>21</v>
      </c>
      <c r="K18" s="42" t="s">
        <v>84</v>
      </c>
      <c r="L18" s="43" t="s">
        <v>84</v>
      </c>
      <c r="O18" s="35">
        <f t="shared" ref="O18:P20" si="1">O19</f>
        <v>4450</v>
      </c>
      <c r="P18" s="35">
        <f t="shared" si="1"/>
        <v>4450</v>
      </c>
      <c r="Q18" s="31"/>
    </row>
    <row r="19" spans="2:17" ht="29.25" customHeight="1" x14ac:dyDescent="0.2">
      <c r="B19" s="36" t="s">
        <v>64</v>
      </c>
      <c r="C19" s="105"/>
      <c r="D19" s="105"/>
      <c r="E19" s="105"/>
      <c r="F19" s="105"/>
      <c r="G19" s="37" t="s">
        <v>94</v>
      </c>
      <c r="H19" s="44" t="s">
        <v>88</v>
      </c>
      <c r="I19" s="98" t="s">
        <v>19</v>
      </c>
      <c r="J19" s="45" t="s">
        <v>21</v>
      </c>
      <c r="K19" s="46" t="s">
        <v>128</v>
      </c>
      <c r="L19" s="36"/>
      <c r="O19" s="39">
        <f t="shared" si="1"/>
        <v>4450</v>
      </c>
      <c r="P19" s="39">
        <f t="shared" si="1"/>
        <v>4450</v>
      </c>
      <c r="Q19" s="31"/>
    </row>
    <row r="20" spans="2:17" ht="60" customHeight="1" x14ac:dyDescent="0.2">
      <c r="B20" s="36" t="s">
        <v>63</v>
      </c>
      <c r="C20" s="36">
        <v>1</v>
      </c>
      <c r="D20" s="40">
        <v>100</v>
      </c>
      <c r="E20" s="40">
        <v>104</v>
      </c>
      <c r="F20" s="38" t="s">
        <v>58</v>
      </c>
      <c r="G20" s="37" t="s">
        <v>135</v>
      </c>
      <c r="H20" s="44" t="s">
        <v>88</v>
      </c>
      <c r="I20" s="102" t="s">
        <v>19</v>
      </c>
      <c r="J20" s="45" t="s">
        <v>21</v>
      </c>
      <c r="K20" s="73" t="s">
        <v>128</v>
      </c>
      <c r="L20" s="36" t="s">
        <v>132</v>
      </c>
      <c r="O20" s="39">
        <f t="shared" si="1"/>
        <v>4450</v>
      </c>
      <c r="P20" s="39">
        <f t="shared" si="1"/>
        <v>4450</v>
      </c>
      <c r="Q20" s="31"/>
    </row>
    <row r="21" spans="2:17" ht="30" x14ac:dyDescent="0.2">
      <c r="B21" s="36" t="s">
        <v>137</v>
      </c>
      <c r="C21" s="36">
        <v>1</v>
      </c>
      <c r="D21" s="40">
        <v>100</v>
      </c>
      <c r="E21" s="40">
        <v>104</v>
      </c>
      <c r="F21" s="38" t="s">
        <v>58</v>
      </c>
      <c r="G21" s="37" t="s">
        <v>136</v>
      </c>
      <c r="H21" s="44" t="s">
        <v>88</v>
      </c>
      <c r="I21" s="102" t="s">
        <v>19</v>
      </c>
      <c r="J21" s="45" t="s">
        <v>21</v>
      </c>
      <c r="K21" s="46" t="s">
        <v>128</v>
      </c>
      <c r="L21" s="36" t="s">
        <v>133</v>
      </c>
      <c r="O21" s="39">
        <f>P21</f>
        <v>4450</v>
      </c>
      <c r="P21" s="39">
        <v>4450</v>
      </c>
      <c r="Q21" s="31"/>
    </row>
    <row r="22" spans="2:17" ht="15" x14ac:dyDescent="0.2">
      <c r="B22" s="42" t="s">
        <v>62</v>
      </c>
      <c r="C22" s="103"/>
      <c r="D22" s="103"/>
      <c r="E22" s="103"/>
      <c r="F22" s="104"/>
      <c r="G22" s="41" t="s">
        <v>53</v>
      </c>
      <c r="H22" s="41" t="s">
        <v>88</v>
      </c>
      <c r="I22" s="99" t="s">
        <v>19</v>
      </c>
      <c r="J22" s="42">
        <v>11</v>
      </c>
      <c r="K22" s="42" t="s">
        <v>84</v>
      </c>
      <c r="L22" s="47" t="s">
        <v>84</v>
      </c>
      <c r="O22" s="83">
        <f t="shared" ref="O22:P24" si="2">O23</f>
        <v>50</v>
      </c>
      <c r="P22" s="83">
        <f t="shared" si="2"/>
        <v>50</v>
      </c>
      <c r="Q22" s="31"/>
    </row>
    <row r="23" spans="2:17" ht="16.5" customHeight="1" x14ac:dyDescent="0.2">
      <c r="B23" s="75" t="s">
        <v>60</v>
      </c>
      <c r="C23" s="105"/>
      <c r="D23" s="105"/>
      <c r="E23" s="105"/>
      <c r="F23" s="105"/>
      <c r="G23" s="37" t="s">
        <v>52</v>
      </c>
      <c r="H23" s="37" t="s">
        <v>88</v>
      </c>
      <c r="I23" s="102" t="s">
        <v>19</v>
      </c>
      <c r="J23" s="80">
        <v>11</v>
      </c>
      <c r="K23" s="80" t="s">
        <v>130</v>
      </c>
      <c r="L23" s="38" t="s">
        <v>84</v>
      </c>
      <c r="M23" s="31"/>
      <c r="N23" s="31"/>
      <c r="O23" s="39">
        <f t="shared" si="2"/>
        <v>50</v>
      </c>
      <c r="P23" s="39">
        <f t="shared" si="2"/>
        <v>50</v>
      </c>
      <c r="Q23" s="31"/>
    </row>
    <row r="24" spans="2:17" ht="15.75" customHeight="1" x14ac:dyDescent="0.2">
      <c r="B24" s="75" t="s">
        <v>59</v>
      </c>
      <c r="C24" s="75">
        <v>1</v>
      </c>
      <c r="D24" s="40">
        <v>100</v>
      </c>
      <c r="E24" s="40">
        <v>111</v>
      </c>
      <c r="F24" s="38" t="s">
        <v>51</v>
      </c>
      <c r="G24" s="37" t="s">
        <v>140</v>
      </c>
      <c r="H24" s="37" t="s">
        <v>88</v>
      </c>
      <c r="I24" s="102" t="s">
        <v>19</v>
      </c>
      <c r="J24" s="80">
        <v>11</v>
      </c>
      <c r="K24" s="80" t="s">
        <v>130</v>
      </c>
      <c r="L24" s="38" t="s">
        <v>139</v>
      </c>
      <c r="M24" s="31"/>
      <c r="N24" s="31"/>
      <c r="O24" s="39">
        <f t="shared" si="2"/>
        <v>50</v>
      </c>
      <c r="P24" s="39">
        <f t="shared" si="2"/>
        <v>50</v>
      </c>
      <c r="Q24" s="31"/>
    </row>
    <row r="25" spans="2:17" ht="15.75" customHeight="1" x14ac:dyDescent="0.2">
      <c r="B25" s="75" t="s">
        <v>138</v>
      </c>
      <c r="C25" s="75">
        <v>1</v>
      </c>
      <c r="D25" s="40">
        <v>100</v>
      </c>
      <c r="E25" s="40">
        <v>111</v>
      </c>
      <c r="F25" s="38" t="s">
        <v>51</v>
      </c>
      <c r="G25" s="37" t="s">
        <v>50</v>
      </c>
      <c r="H25" s="37" t="s">
        <v>88</v>
      </c>
      <c r="I25" s="102" t="s">
        <v>19</v>
      </c>
      <c r="J25" s="80">
        <v>11</v>
      </c>
      <c r="K25" s="80" t="s">
        <v>130</v>
      </c>
      <c r="L25" s="38">
        <v>870</v>
      </c>
      <c r="M25" s="31"/>
      <c r="N25" s="31"/>
      <c r="O25" s="39">
        <f>P25</f>
        <v>50</v>
      </c>
      <c r="P25" s="39">
        <v>50</v>
      </c>
      <c r="Q25" s="31"/>
    </row>
    <row r="26" spans="2:17" ht="15" x14ac:dyDescent="0.2">
      <c r="B26" s="78" t="s">
        <v>57</v>
      </c>
      <c r="C26" s="106"/>
      <c r="D26" s="106"/>
      <c r="E26" s="106"/>
      <c r="F26" s="106"/>
      <c r="G26" s="33" t="s">
        <v>49</v>
      </c>
      <c r="H26" s="33" t="s">
        <v>88</v>
      </c>
      <c r="I26" s="99" t="s">
        <v>19</v>
      </c>
      <c r="J26" s="81">
        <v>13</v>
      </c>
      <c r="K26" s="81" t="s">
        <v>84</v>
      </c>
      <c r="L26" s="34" t="s">
        <v>84</v>
      </c>
      <c r="M26" s="31"/>
      <c r="N26" s="31"/>
      <c r="O26" s="35">
        <f>O27+O32+O35+O38</f>
        <v>440</v>
      </c>
      <c r="P26" s="35">
        <f>P27+P32+P35+P38</f>
        <v>440</v>
      </c>
      <c r="Q26" s="31"/>
    </row>
    <row r="27" spans="2:17" ht="45" x14ac:dyDescent="0.2">
      <c r="B27" s="86" t="s">
        <v>176</v>
      </c>
      <c r="C27" s="105"/>
      <c r="D27" s="105"/>
      <c r="E27" s="105"/>
      <c r="F27" s="105"/>
      <c r="G27" s="37" t="s">
        <v>191</v>
      </c>
      <c r="H27" s="37" t="s">
        <v>88</v>
      </c>
      <c r="I27" s="102" t="s">
        <v>19</v>
      </c>
      <c r="J27" s="86">
        <v>13</v>
      </c>
      <c r="K27" s="96" t="s">
        <v>204</v>
      </c>
      <c r="L27" s="86"/>
      <c r="M27" s="31"/>
      <c r="N27" s="31"/>
      <c r="O27" s="39">
        <f>P27</f>
        <v>100</v>
      </c>
      <c r="P27" s="39">
        <f>P28+P30</f>
        <v>100</v>
      </c>
      <c r="Q27" s="31"/>
    </row>
    <row r="28" spans="2:17" ht="60" x14ac:dyDescent="0.2">
      <c r="B28" s="86" t="s">
        <v>56</v>
      </c>
      <c r="C28" s="105"/>
      <c r="D28" s="105"/>
      <c r="E28" s="105"/>
      <c r="F28" s="105"/>
      <c r="G28" s="37" t="s">
        <v>135</v>
      </c>
      <c r="H28" s="37" t="s">
        <v>88</v>
      </c>
      <c r="I28" s="102" t="s">
        <v>19</v>
      </c>
      <c r="J28" s="86">
        <v>13</v>
      </c>
      <c r="K28" s="96" t="s">
        <v>204</v>
      </c>
      <c r="L28" s="86" t="s">
        <v>132</v>
      </c>
      <c r="M28" s="31"/>
      <c r="N28" s="31"/>
      <c r="O28" s="39">
        <f>O29</f>
        <v>50</v>
      </c>
      <c r="P28" s="39">
        <f>P29</f>
        <v>50</v>
      </c>
      <c r="Q28" s="31"/>
    </row>
    <row r="29" spans="2:17" ht="30" x14ac:dyDescent="0.2">
      <c r="B29" s="86" t="s">
        <v>141</v>
      </c>
      <c r="C29" s="105"/>
      <c r="D29" s="105"/>
      <c r="E29" s="105"/>
      <c r="F29" s="105"/>
      <c r="G29" s="37" t="s">
        <v>136</v>
      </c>
      <c r="H29" s="37" t="s">
        <v>88</v>
      </c>
      <c r="I29" s="102" t="s">
        <v>19</v>
      </c>
      <c r="J29" s="86">
        <v>13</v>
      </c>
      <c r="K29" s="96" t="s">
        <v>204</v>
      </c>
      <c r="L29" s="86" t="s">
        <v>133</v>
      </c>
      <c r="M29" s="31"/>
      <c r="N29" s="31"/>
      <c r="O29" s="39">
        <f>P29</f>
        <v>50</v>
      </c>
      <c r="P29" s="39">
        <v>50</v>
      </c>
      <c r="Q29" s="31"/>
    </row>
    <row r="30" spans="2:17" ht="30" x14ac:dyDescent="0.2">
      <c r="B30" s="86" t="s">
        <v>177</v>
      </c>
      <c r="C30" s="105"/>
      <c r="D30" s="105"/>
      <c r="E30" s="105"/>
      <c r="F30" s="105"/>
      <c r="G30" s="37" t="s">
        <v>142</v>
      </c>
      <c r="H30" s="37" t="s">
        <v>88</v>
      </c>
      <c r="I30" s="102" t="s">
        <v>19</v>
      </c>
      <c r="J30" s="86">
        <v>13</v>
      </c>
      <c r="K30" s="96" t="s">
        <v>204</v>
      </c>
      <c r="L30" s="86" t="s">
        <v>144</v>
      </c>
      <c r="M30" s="31"/>
      <c r="N30" s="31"/>
      <c r="O30" s="39">
        <f>O31</f>
        <v>50</v>
      </c>
      <c r="P30" s="39">
        <f>P31</f>
        <v>50</v>
      </c>
      <c r="Q30" s="31"/>
    </row>
    <row r="31" spans="2:17" ht="30" x14ac:dyDescent="0.2">
      <c r="B31" s="86" t="s">
        <v>178</v>
      </c>
      <c r="C31" s="105"/>
      <c r="D31" s="105"/>
      <c r="E31" s="105"/>
      <c r="F31" s="105"/>
      <c r="G31" s="37" t="s">
        <v>143</v>
      </c>
      <c r="H31" s="37" t="s">
        <v>88</v>
      </c>
      <c r="I31" s="102" t="s">
        <v>19</v>
      </c>
      <c r="J31" s="86">
        <v>13</v>
      </c>
      <c r="K31" s="96" t="s">
        <v>204</v>
      </c>
      <c r="L31" s="86" t="s">
        <v>145</v>
      </c>
      <c r="M31" s="31"/>
      <c r="N31" s="31"/>
      <c r="O31" s="39">
        <f>P31</f>
        <v>50</v>
      </c>
      <c r="P31" s="39">
        <v>50</v>
      </c>
      <c r="Q31" s="31"/>
    </row>
    <row r="32" spans="2:17" ht="16.5" customHeight="1" x14ac:dyDescent="0.2">
      <c r="B32" s="75" t="s">
        <v>55</v>
      </c>
      <c r="C32" s="110"/>
      <c r="D32" s="112"/>
      <c r="E32" s="112"/>
      <c r="F32" s="113"/>
      <c r="G32" s="37" t="s">
        <v>95</v>
      </c>
      <c r="H32" s="37" t="s">
        <v>88</v>
      </c>
      <c r="I32" s="102" t="s">
        <v>19</v>
      </c>
      <c r="J32" s="80">
        <v>13</v>
      </c>
      <c r="K32" s="80" t="s">
        <v>96</v>
      </c>
      <c r="L32" s="38" t="s">
        <v>84</v>
      </c>
      <c r="M32" s="31"/>
      <c r="N32" s="31"/>
      <c r="O32" s="39">
        <f>O33</f>
        <v>15</v>
      </c>
      <c r="P32" s="39">
        <f>P33</f>
        <v>15</v>
      </c>
      <c r="Q32" s="31"/>
    </row>
    <row r="33" spans="2:17" ht="30.75" customHeight="1" x14ac:dyDescent="0.2">
      <c r="B33" s="75" t="s">
        <v>54</v>
      </c>
      <c r="C33" s="75">
        <v>1</v>
      </c>
      <c r="D33" s="40">
        <v>100</v>
      </c>
      <c r="E33" s="40">
        <v>113</v>
      </c>
      <c r="F33" s="38" t="s">
        <v>48</v>
      </c>
      <c r="G33" s="37" t="s">
        <v>142</v>
      </c>
      <c r="H33" s="37" t="s">
        <v>88</v>
      </c>
      <c r="I33" s="102" t="s">
        <v>19</v>
      </c>
      <c r="J33" s="75">
        <v>13</v>
      </c>
      <c r="K33" s="75" t="s">
        <v>96</v>
      </c>
      <c r="L33" s="75" t="s">
        <v>139</v>
      </c>
      <c r="M33" s="31"/>
      <c r="N33" s="31"/>
      <c r="O33" s="39">
        <f>O34</f>
        <v>15</v>
      </c>
      <c r="P33" s="39">
        <f>P34</f>
        <v>15</v>
      </c>
      <c r="Q33" s="31"/>
    </row>
    <row r="34" spans="2:17" ht="30.75" customHeight="1" x14ac:dyDescent="0.2">
      <c r="B34" s="75" t="s">
        <v>146</v>
      </c>
      <c r="C34" s="75">
        <v>1</v>
      </c>
      <c r="D34" s="40">
        <v>100</v>
      </c>
      <c r="E34" s="40">
        <v>113</v>
      </c>
      <c r="F34" s="38" t="s">
        <v>48</v>
      </c>
      <c r="G34" s="37" t="s">
        <v>143</v>
      </c>
      <c r="H34" s="37" t="s">
        <v>88</v>
      </c>
      <c r="I34" s="102" t="s">
        <v>19</v>
      </c>
      <c r="J34" s="75">
        <v>13</v>
      </c>
      <c r="K34" s="75" t="s">
        <v>96</v>
      </c>
      <c r="L34" s="75" t="s">
        <v>147</v>
      </c>
      <c r="M34" s="31"/>
      <c r="N34" s="31"/>
      <c r="O34" s="39">
        <f>P34</f>
        <v>15</v>
      </c>
      <c r="P34" s="39">
        <v>15</v>
      </c>
      <c r="Q34" s="31"/>
    </row>
    <row r="35" spans="2:17" ht="18" customHeight="1" x14ac:dyDescent="0.2">
      <c r="B35" s="36" t="s">
        <v>98</v>
      </c>
      <c r="C35" s="105"/>
      <c r="D35" s="105"/>
      <c r="E35" s="105"/>
      <c r="F35" s="105"/>
      <c r="G35" s="37" t="s">
        <v>22</v>
      </c>
      <c r="H35" s="37" t="s">
        <v>88</v>
      </c>
      <c r="I35" s="102" t="s">
        <v>19</v>
      </c>
      <c r="J35" s="75">
        <v>13</v>
      </c>
      <c r="K35" s="75" t="s">
        <v>97</v>
      </c>
      <c r="L35" s="75" t="s">
        <v>84</v>
      </c>
      <c r="M35" s="31"/>
      <c r="N35" s="31"/>
      <c r="O35" s="39">
        <f>O36</f>
        <v>100</v>
      </c>
      <c r="P35" s="39">
        <f>P36</f>
        <v>100</v>
      </c>
      <c r="Q35" s="31"/>
    </row>
    <row r="36" spans="2:17" ht="60" x14ac:dyDescent="0.2">
      <c r="B36" s="75" t="s">
        <v>99</v>
      </c>
      <c r="C36" s="105"/>
      <c r="D36" s="105"/>
      <c r="E36" s="105"/>
      <c r="F36" s="105"/>
      <c r="G36" s="37" t="s">
        <v>135</v>
      </c>
      <c r="H36" s="37" t="s">
        <v>88</v>
      </c>
      <c r="I36" s="102" t="s">
        <v>19</v>
      </c>
      <c r="J36" s="75">
        <v>13</v>
      </c>
      <c r="K36" s="75" t="s">
        <v>97</v>
      </c>
      <c r="L36" s="75" t="s">
        <v>132</v>
      </c>
      <c r="M36" s="31"/>
      <c r="N36" s="31"/>
      <c r="O36" s="39">
        <f>O37</f>
        <v>100</v>
      </c>
      <c r="P36" s="39">
        <f>P37</f>
        <v>100</v>
      </c>
      <c r="Q36" s="31"/>
    </row>
    <row r="37" spans="2:17" ht="30" x14ac:dyDescent="0.2">
      <c r="B37" s="36" t="s">
        <v>148</v>
      </c>
      <c r="C37" s="105"/>
      <c r="D37" s="105"/>
      <c r="E37" s="105"/>
      <c r="F37" s="105"/>
      <c r="G37" s="37" t="s">
        <v>136</v>
      </c>
      <c r="H37" s="37" t="s">
        <v>88</v>
      </c>
      <c r="I37" s="102" t="s">
        <v>19</v>
      </c>
      <c r="J37" s="75">
        <v>13</v>
      </c>
      <c r="K37" s="75" t="s">
        <v>97</v>
      </c>
      <c r="L37" s="75" t="s">
        <v>133</v>
      </c>
      <c r="M37" s="31"/>
      <c r="N37" s="31"/>
      <c r="O37" s="39">
        <f>P37</f>
        <v>100</v>
      </c>
      <c r="P37" s="39">
        <v>100</v>
      </c>
      <c r="Q37" s="31"/>
    </row>
    <row r="38" spans="2:17" ht="18" customHeight="1" x14ac:dyDescent="0.2">
      <c r="B38" s="36" t="s">
        <v>179</v>
      </c>
      <c r="C38" s="105"/>
      <c r="D38" s="105"/>
      <c r="E38" s="105"/>
      <c r="F38" s="105"/>
      <c r="G38" s="37" t="s">
        <v>124</v>
      </c>
      <c r="H38" s="82" t="s">
        <v>88</v>
      </c>
      <c r="I38" s="102" t="s">
        <v>19</v>
      </c>
      <c r="J38" s="85">
        <v>13</v>
      </c>
      <c r="K38" s="85" t="s">
        <v>123</v>
      </c>
      <c r="L38" s="85"/>
      <c r="O38" s="84">
        <f>O39+O41</f>
        <v>225</v>
      </c>
      <c r="P38" s="84">
        <f>P39+P41</f>
        <v>225</v>
      </c>
      <c r="Q38" s="31"/>
    </row>
    <row r="39" spans="2:17" ht="30" x14ac:dyDescent="0.2">
      <c r="B39" s="75" t="s">
        <v>180</v>
      </c>
      <c r="C39" s="105"/>
      <c r="D39" s="105"/>
      <c r="E39" s="105"/>
      <c r="F39" s="105"/>
      <c r="G39" s="37" t="s">
        <v>142</v>
      </c>
      <c r="H39" s="44" t="s">
        <v>88</v>
      </c>
      <c r="I39" s="102" t="s">
        <v>19</v>
      </c>
      <c r="J39" s="75">
        <v>13</v>
      </c>
      <c r="K39" s="75" t="s">
        <v>123</v>
      </c>
      <c r="L39" s="75" t="s">
        <v>144</v>
      </c>
      <c r="O39" s="39">
        <f>O40</f>
        <v>135</v>
      </c>
      <c r="P39" s="39">
        <f>P40</f>
        <v>135</v>
      </c>
      <c r="Q39" s="31"/>
    </row>
    <row r="40" spans="2:17" ht="30" x14ac:dyDescent="0.2">
      <c r="B40" s="36" t="s">
        <v>181</v>
      </c>
      <c r="C40" s="105"/>
      <c r="D40" s="105"/>
      <c r="E40" s="105"/>
      <c r="F40" s="105"/>
      <c r="G40" s="37" t="s">
        <v>143</v>
      </c>
      <c r="H40" s="44" t="s">
        <v>88</v>
      </c>
      <c r="I40" s="102" t="s">
        <v>19</v>
      </c>
      <c r="J40" s="36">
        <v>13</v>
      </c>
      <c r="K40" s="66" t="s">
        <v>123</v>
      </c>
      <c r="L40" s="36" t="s">
        <v>145</v>
      </c>
      <c r="O40" s="39">
        <f>P40</f>
        <v>135</v>
      </c>
      <c r="P40" s="39">
        <v>135</v>
      </c>
      <c r="Q40" s="31"/>
    </row>
    <row r="41" spans="2:17" ht="17.25" customHeight="1" x14ac:dyDescent="0.2">
      <c r="B41" s="36" t="s">
        <v>182</v>
      </c>
      <c r="C41" s="105"/>
      <c r="D41" s="105"/>
      <c r="E41" s="105"/>
      <c r="F41" s="105"/>
      <c r="G41" s="37" t="s">
        <v>140</v>
      </c>
      <c r="H41" s="44" t="s">
        <v>88</v>
      </c>
      <c r="I41" s="102" t="s">
        <v>19</v>
      </c>
      <c r="J41" s="36">
        <v>13</v>
      </c>
      <c r="K41" s="66" t="s">
        <v>123</v>
      </c>
      <c r="L41" s="36" t="s">
        <v>139</v>
      </c>
      <c r="O41" s="39">
        <f>O42</f>
        <v>90</v>
      </c>
      <c r="P41" s="39">
        <f>P42</f>
        <v>90</v>
      </c>
      <c r="Q41" s="31"/>
    </row>
    <row r="42" spans="2:17" ht="15" customHeight="1" x14ac:dyDescent="0.2">
      <c r="B42" s="36" t="s">
        <v>183</v>
      </c>
      <c r="C42" s="105"/>
      <c r="D42" s="105"/>
      <c r="E42" s="105"/>
      <c r="F42" s="105"/>
      <c r="G42" s="37" t="s">
        <v>149</v>
      </c>
      <c r="H42" s="44" t="s">
        <v>88</v>
      </c>
      <c r="I42" s="102" t="s">
        <v>19</v>
      </c>
      <c r="J42" s="36">
        <v>13</v>
      </c>
      <c r="K42" s="66" t="s">
        <v>123</v>
      </c>
      <c r="L42" s="36" t="s">
        <v>147</v>
      </c>
      <c r="O42" s="39">
        <f>P42</f>
        <v>90</v>
      </c>
      <c r="P42" s="39">
        <v>90</v>
      </c>
      <c r="Q42" s="31"/>
    </row>
    <row r="43" spans="2:17" ht="15.75" x14ac:dyDescent="0.25">
      <c r="B43" s="49" t="s">
        <v>210</v>
      </c>
      <c r="C43" s="108"/>
      <c r="D43" s="108"/>
      <c r="E43" s="108"/>
      <c r="F43" s="109"/>
      <c r="G43" s="50" t="s">
        <v>46</v>
      </c>
      <c r="H43" s="50" t="s">
        <v>88</v>
      </c>
      <c r="I43" s="49" t="s">
        <v>20</v>
      </c>
      <c r="J43" s="49" t="s">
        <v>218</v>
      </c>
      <c r="K43" s="49" t="s">
        <v>84</v>
      </c>
      <c r="L43" s="51" t="s">
        <v>84</v>
      </c>
      <c r="O43" s="30">
        <f t="shared" ref="O43:Q44" si="3">O44</f>
        <v>80</v>
      </c>
      <c r="P43" s="30"/>
      <c r="Q43" s="30">
        <f t="shared" si="3"/>
        <v>80</v>
      </c>
    </row>
    <row r="44" spans="2:17" ht="15.75" x14ac:dyDescent="0.25">
      <c r="B44" s="42" t="s">
        <v>45</v>
      </c>
      <c r="C44" s="103"/>
      <c r="D44" s="103"/>
      <c r="E44" s="103"/>
      <c r="F44" s="104"/>
      <c r="G44" s="41" t="s">
        <v>44</v>
      </c>
      <c r="H44" s="41" t="s">
        <v>88</v>
      </c>
      <c r="I44" s="42" t="s">
        <v>20</v>
      </c>
      <c r="J44" s="42" t="s">
        <v>23</v>
      </c>
      <c r="K44" s="42" t="s">
        <v>84</v>
      </c>
      <c r="L44" s="47" t="s">
        <v>84</v>
      </c>
      <c r="O44" s="35">
        <f t="shared" si="3"/>
        <v>80</v>
      </c>
      <c r="P44" s="30"/>
      <c r="Q44" s="35">
        <f t="shared" si="3"/>
        <v>80</v>
      </c>
    </row>
    <row r="45" spans="2:17" ht="30" x14ac:dyDescent="0.2">
      <c r="B45" s="46" t="s">
        <v>43</v>
      </c>
      <c r="C45" s="105"/>
      <c r="D45" s="105"/>
      <c r="E45" s="105"/>
      <c r="F45" s="110"/>
      <c r="G45" s="48" t="s">
        <v>24</v>
      </c>
      <c r="H45" s="44" t="s">
        <v>88</v>
      </c>
      <c r="I45" s="45" t="s">
        <v>20</v>
      </c>
      <c r="J45" s="45" t="s">
        <v>23</v>
      </c>
      <c r="K45" s="45" t="s">
        <v>125</v>
      </c>
      <c r="L45" s="60" t="s">
        <v>84</v>
      </c>
      <c r="O45" s="61">
        <f>O46</f>
        <v>80</v>
      </c>
      <c r="P45" s="39"/>
      <c r="Q45" s="61">
        <f>Q46</f>
        <v>80</v>
      </c>
    </row>
    <row r="46" spans="2:17" ht="60.75" customHeight="1" x14ac:dyDescent="0.2">
      <c r="B46" s="67" t="s">
        <v>42</v>
      </c>
      <c r="C46" s="67">
        <v>1</v>
      </c>
      <c r="D46" s="40">
        <v>200</v>
      </c>
      <c r="E46" s="40">
        <v>203</v>
      </c>
      <c r="F46" s="38" t="s">
        <v>41</v>
      </c>
      <c r="G46" s="37" t="s">
        <v>135</v>
      </c>
      <c r="H46" s="44" t="s">
        <v>88</v>
      </c>
      <c r="I46" s="45" t="s">
        <v>20</v>
      </c>
      <c r="J46" s="46" t="s">
        <v>23</v>
      </c>
      <c r="K46" s="67" t="s">
        <v>125</v>
      </c>
      <c r="L46" s="75" t="s">
        <v>132</v>
      </c>
      <c r="M46" s="31"/>
      <c r="N46" s="31"/>
      <c r="O46" s="39">
        <f>O47</f>
        <v>80</v>
      </c>
      <c r="P46" s="39"/>
      <c r="Q46" s="39">
        <f>Q47</f>
        <v>80</v>
      </c>
    </row>
    <row r="47" spans="2:17" ht="30.75" customHeight="1" x14ac:dyDescent="0.2">
      <c r="B47" s="67" t="s">
        <v>150</v>
      </c>
      <c r="C47" s="67">
        <v>1</v>
      </c>
      <c r="D47" s="40">
        <v>200</v>
      </c>
      <c r="E47" s="40">
        <v>203</v>
      </c>
      <c r="F47" s="38" t="s">
        <v>41</v>
      </c>
      <c r="G47" s="37" t="s">
        <v>136</v>
      </c>
      <c r="H47" s="44" t="s">
        <v>88</v>
      </c>
      <c r="I47" s="45" t="s">
        <v>20</v>
      </c>
      <c r="J47" s="68" t="s">
        <v>23</v>
      </c>
      <c r="K47" s="67" t="s">
        <v>125</v>
      </c>
      <c r="L47" s="67" t="s">
        <v>133</v>
      </c>
      <c r="M47" s="31"/>
      <c r="N47" s="31"/>
      <c r="O47" s="39">
        <f>Q47</f>
        <v>80</v>
      </c>
      <c r="P47" s="39"/>
      <c r="Q47" s="39">
        <v>80</v>
      </c>
    </row>
    <row r="48" spans="2:17" ht="31.5" customHeight="1" x14ac:dyDescent="0.25">
      <c r="B48" s="27" t="s">
        <v>211</v>
      </c>
      <c r="C48" s="107"/>
      <c r="D48" s="107"/>
      <c r="E48" s="107"/>
      <c r="F48" s="107"/>
      <c r="G48" s="28" t="s">
        <v>40</v>
      </c>
      <c r="H48" s="28" t="s">
        <v>88</v>
      </c>
      <c r="I48" s="27" t="s">
        <v>23</v>
      </c>
      <c r="J48" s="27" t="s">
        <v>218</v>
      </c>
      <c r="K48" s="69" t="s">
        <v>84</v>
      </c>
      <c r="L48" s="70" t="s">
        <v>84</v>
      </c>
      <c r="O48" s="71">
        <f>O49+O53</f>
        <v>28.469899999999999</v>
      </c>
      <c r="P48" s="71">
        <f>P49+P53</f>
        <v>28.469899999999999</v>
      </c>
      <c r="Q48" s="31"/>
    </row>
    <row r="49" spans="2:17" ht="45" x14ac:dyDescent="0.2">
      <c r="B49" s="32" t="s">
        <v>39</v>
      </c>
      <c r="C49" s="106"/>
      <c r="D49" s="106"/>
      <c r="E49" s="106"/>
      <c r="F49" s="106"/>
      <c r="G49" s="33" t="s">
        <v>37</v>
      </c>
      <c r="H49" s="41" t="s">
        <v>88</v>
      </c>
      <c r="I49" s="32" t="s">
        <v>23</v>
      </c>
      <c r="J49" s="32" t="s">
        <v>25</v>
      </c>
      <c r="K49" s="32" t="s">
        <v>84</v>
      </c>
      <c r="L49" s="34" t="s">
        <v>84</v>
      </c>
      <c r="O49" s="35">
        <f t="shared" ref="O49:P49" si="4">O50</f>
        <v>13.869899999999999</v>
      </c>
      <c r="P49" s="35">
        <f t="shared" si="4"/>
        <v>13.869899999999999</v>
      </c>
      <c r="Q49" s="31"/>
    </row>
    <row r="50" spans="2:17" ht="30" customHeight="1" x14ac:dyDescent="0.2">
      <c r="B50" s="36" t="s">
        <v>38</v>
      </c>
      <c r="C50" s="36">
        <v>1</v>
      </c>
      <c r="D50" s="40">
        <v>300</v>
      </c>
      <c r="E50" s="40">
        <v>309</v>
      </c>
      <c r="F50" s="38" t="s">
        <v>36</v>
      </c>
      <c r="G50" s="37" t="s">
        <v>100</v>
      </c>
      <c r="H50" s="44" t="s">
        <v>88</v>
      </c>
      <c r="I50" s="36" t="s">
        <v>23</v>
      </c>
      <c r="J50" s="36" t="s">
        <v>25</v>
      </c>
      <c r="K50" s="36" t="s">
        <v>101</v>
      </c>
      <c r="L50" s="36"/>
      <c r="O50" s="39">
        <f>O51</f>
        <v>13.869899999999999</v>
      </c>
      <c r="P50" s="39">
        <f>P51</f>
        <v>13.869899999999999</v>
      </c>
      <c r="Q50" s="31"/>
    </row>
    <row r="51" spans="2:17" ht="30.75" customHeight="1" x14ac:dyDescent="0.2">
      <c r="B51" s="75" t="s">
        <v>102</v>
      </c>
      <c r="C51" s="75">
        <v>1</v>
      </c>
      <c r="D51" s="40">
        <v>300</v>
      </c>
      <c r="E51" s="40">
        <v>309</v>
      </c>
      <c r="F51" s="38" t="s">
        <v>36</v>
      </c>
      <c r="G51" s="37" t="s">
        <v>142</v>
      </c>
      <c r="H51" s="44" t="s">
        <v>88</v>
      </c>
      <c r="I51" s="98" t="s">
        <v>23</v>
      </c>
      <c r="J51" s="75" t="s">
        <v>25</v>
      </c>
      <c r="K51" s="75" t="s">
        <v>101</v>
      </c>
      <c r="L51" s="75" t="s">
        <v>144</v>
      </c>
      <c r="O51" s="39">
        <f>O52</f>
        <v>13.869899999999999</v>
      </c>
      <c r="P51" s="39">
        <f>P52</f>
        <v>13.869899999999999</v>
      </c>
      <c r="Q51" s="31"/>
    </row>
    <row r="52" spans="2:17" ht="30.75" customHeight="1" x14ac:dyDescent="0.2">
      <c r="B52" s="36" t="s">
        <v>151</v>
      </c>
      <c r="C52" s="36">
        <v>1</v>
      </c>
      <c r="D52" s="40">
        <v>300</v>
      </c>
      <c r="E52" s="40">
        <v>309</v>
      </c>
      <c r="F52" s="38" t="s">
        <v>36</v>
      </c>
      <c r="G52" s="37" t="s">
        <v>143</v>
      </c>
      <c r="H52" s="44" t="s">
        <v>88</v>
      </c>
      <c r="I52" s="98" t="s">
        <v>23</v>
      </c>
      <c r="J52" s="36" t="s">
        <v>25</v>
      </c>
      <c r="K52" s="36" t="s">
        <v>101</v>
      </c>
      <c r="L52" s="36" t="s">
        <v>145</v>
      </c>
      <c r="O52" s="39">
        <f>P52</f>
        <v>13.869899999999999</v>
      </c>
      <c r="P52" s="39">
        <v>13.869899999999999</v>
      </c>
      <c r="Q52" s="31"/>
    </row>
    <row r="53" spans="2:17" ht="30" x14ac:dyDescent="0.2">
      <c r="B53" s="32" t="s">
        <v>103</v>
      </c>
      <c r="C53" s="106"/>
      <c r="D53" s="106"/>
      <c r="E53" s="106"/>
      <c r="F53" s="106"/>
      <c r="G53" s="33" t="s">
        <v>104</v>
      </c>
      <c r="H53" s="41" t="s">
        <v>88</v>
      </c>
      <c r="I53" s="99" t="s">
        <v>23</v>
      </c>
      <c r="J53" s="32" t="s">
        <v>105</v>
      </c>
      <c r="K53" s="32" t="s">
        <v>84</v>
      </c>
      <c r="L53" s="34" t="s">
        <v>84</v>
      </c>
      <c r="O53" s="35">
        <f>O54+O57+O60</f>
        <v>14.6</v>
      </c>
      <c r="P53" s="35">
        <f>P54+P57+P60</f>
        <v>14.6</v>
      </c>
      <c r="Q53" s="31"/>
    </row>
    <row r="54" spans="2:17" ht="58.5" customHeight="1" x14ac:dyDescent="0.2">
      <c r="B54" s="36" t="s">
        <v>106</v>
      </c>
      <c r="C54" s="36">
        <v>1</v>
      </c>
      <c r="D54" s="40">
        <v>300</v>
      </c>
      <c r="E54" s="40">
        <v>309</v>
      </c>
      <c r="F54" s="38" t="s">
        <v>36</v>
      </c>
      <c r="G54" s="37" t="s">
        <v>203</v>
      </c>
      <c r="H54" s="44" t="s">
        <v>88</v>
      </c>
      <c r="I54" s="98" t="s">
        <v>23</v>
      </c>
      <c r="J54" s="36" t="s">
        <v>105</v>
      </c>
      <c r="K54" s="95" t="s">
        <v>200</v>
      </c>
      <c r="L54" s="36"/>
      <c r="O54" s="39">
        <f t="shared" ref="O54:P55" si="5">O55</f>
        <v>5</v>
      </c>
      <c r="P54" s="39">
        <f t="shared" si="5"/>
        <v>5</v>
      </c>
      <c r="Q54" s="31"/>
    </row>
    <row r="55" spans="2:17" ht="30" x14ac:dyDescent="0.2">
      <c r="B55" s="75" t="s">
        <v>107</v>
      </c>
      <c r="C55" s="75">
        <v>1</v>
      </c>
      <c r="D55" s="40">
        <v>300</v>
      </c>
      <c r="E55" s="40">
        <v>309</v>
      </c>
      <c r="F55" s="38" t="s">
        <v>36</v>
      </c>
      <c r="G55" s="37" t="s">
        <v>142</v>
      </c>
      <c r="H55" s="44" t="s">
        <v>88</v>
      </c>
      <c r="I55" s="102" t="s">
        <v>23</v>
      </c>
      <c r="J55" s="75" t="s">
        <v>105</v>
      </c>
      <c r="K55" s="95" t="s">
        <v>200</v>
      </c>
      <c r="L55" s="75" t="s">
        <v>144</v>
      </c>
      <c r="O55" s="39">
        <f t="shared" si="5"/>
        <v>5</v>
      </c>
      <c r="P55" s="39">
        <f t="shared" si="5"/>
        <v>5</v>
      </c>
      <c r="Q55" s="31"/>
    </row>
    <row r="56" spans="2:17" ht="30" x14ac:dyDescent="0.2">
      <c r="B56" s="36" t="s">
        <v>152</v>
      </c>
      <c r="C56" s="36">
        <v>1</v>
      </c>
      <c r="D56" s="40">
        <v>300</v>
      </c>
      <c r="E56" s="40">
        <v>309</v>
      </c>
      <c r="F56" s="38" t="s">
        <v>36</v>
      </c>
      <c r="G56" s="37" t="s">
        <v>143</v>
      </c>
      <c r="H56" s="44" t="s">
        <v>88</v>
      </c>
      <c r="I56" s="102" t="s">
        <v>23</v>
      </c>
      <c r="J56" s="36" t="s">
        <v>105</v>
      </c>
      <c r="K56" s="95" t="s">
        <v>200</v>
      </c>
      <c r="L56" s="36" t="s">
        <v>145</v>
      </c>
      <c r="O56" s="39">
        <f>P56</f>
        <v>5</v>
      </c>
      <c r="P56" s="39">
        <v>5</v>
      </c>
      <c r="Q56" s="31"/>
    </row>
    <row r="57" spans="2:17" s="90" customFormat="1" ht="60.75" customHeight="1" x14ac:dyDescent="0.2">
      <c r="B57" s="86" t="s">
        <v>169</v>
      </c>
      <c r="C57" s="86">
        <v>1</v>
      </c>
      <c r="D57" s="40">
        <v>300</v>
      </c>
      <c r="E57" s="40">
        <v>309</v>
      </c>
      <c r="F57" s="38" t="s">
        <v>36</v>
      </c>
      <c r="G57" s="37" t="s">
        <v>192</v>
      </c>
      <c r="H57" s="44" t="s">
        <v>88</v>
      </c>
      <c r="I57" s="102" t="s">
        <v>23</v>
      </c>
      <c r="J57" s="86" t="s">
        <v>105</v>
      </c>
      <c r="K57" s="93" t="s">
        <v>187</v>
      </c>
      <c r="L57" s="86"/>
      <c r="O57" s="39">
        <f t="shared" ref="O57:P61" si="6">O58</f>
        <v>6.7</v>
      </c>
      <c r="P57" s="39">
        <f t="shared" si="6"/>
        <v>6.7</v>
      </c>
      <c r="Q57" s="91"/>
    </row>
    <row r="58" spans="2:17" s="90" customFormat="1" ht="60" x14ac:dyDescent="0.2">
      <c r="B58" s="86" t="s">
        <v>170</v>
      </c>
      <c r="C58" s="86">
        <v>1</v>
      </c>
      <c r="D58" s="40">
        <v>300</v>
      </c>
      <c r="E58" s="40">
        <v>309</v>
      </c>
      <c r="F58" s="38" t="s">
        <v>36</v>
      </c>
      <c r="G58" s="37" t="s">
        <v>192</v>
      </c>
      <c r="H58" s="44" t="s">
        <v>88</v>
      </c>
      <c r="I58" s="102" t="s">
        <v>23</v>
      </c>
      <c r="J58" s="86" t="s">
        <v>105</v>
      </c>
      <c r="K58" s="93" t="s">
        <v>187</v>
      </c>
      <c r="L58" s="86" t="s">
        <v>132</v>
      </c>
      <c r="O58" s="39">
        <f t="shared" si="6"/>
        <v>6.7</v>
      </c>
      <c r="P58" s="39">
        <f t="shared" si="6"/>
        <v>6.7</v>
      </c>
      <c r="Q58" s="91"/>
    </row>
    <row r="59" spans="2:17" s="90" customFormat="1" ht="30" x14ac:dyDescent="0.2">
      <c r="B59" s="86" t="s">
        <v>171</v>
      </c>
      <c r="C59" s="86">
        <v>1</v>
      </c>
      <c r="D59" s="40">
        <v>300</v>
      </c>
      <c r="E59" s="40">
        <v>309</v>
      </c>
      <c r="F59" s="38" t="s">
        <v>36</v>
      </c>
      <c r="G59" s="37" t="s">
        <v>136</v>
      </c>
      <c r="H59" s="44" t="s">
        <v>88</v>
      </c>
      <c r="I59" s="102" t="s">
        <v>23</v>
      </c>
      <c r="J59" s="86" t="s">
        <v>105</v>
      </c>
      <c r="K59" s="93" t="s">
        <v>187</v>
      </c>
      <c r="L59" s="86" t="s">
        <v>133</v>
      </c>
      <c r="O59" s="39">
        <f>P59</f>
        <v>6.7</v>
      </c>
      <c r="P59" s="39">
        <v>6.7</v>
      </c>
      <c r="Q59" s="91"/>
    </row>
    <row r="60" spans="2:17" s="90" customFormat="1" ht="60.75" customHeight="1" x14ac:dyDescent="0.2">
      <c r="B60" s="86" t="s">
        <v>172</v>
      </c>
      <c r="C60" s="86">
        <v>1</v>
      </c>
      <c r="D60" s="40">
        <v>300</v>
      </c>
      <c r="E60" s="40">
        <v>309</v>
      </c>
      <c r="F60" s="38" t="s">
        <v>36</v>
      </c>
      <c r="G60" s="37" t="s">
        <v>193</v>
      </c>
      <c r="H60" s="44" t="s">
        <v>88</v>
      </c>
      <c r="I60" s="102" t="s">
        <v>23</v>
      </c>
      <c r="J60" s="86" t="s">
        <v>105</v>
      </c>
      <c r="K60" s="93" t="s">
        <v>188</v>
      </c>
      <c r="L60" s="86"/>
      <c r="O60" s="39">
        <f t="shared" si="6"/>
        <v>2.9</v>
      </c>
      <c r="P60" s="39">
        <f t="shared" si="6"/>
        <v>2.9</v>
      </c>
      <c r="Q60" s="91"/>
    </row>
    <row r="61" spans="2:17" s="90" customFormat="1" ht="60" x14ac:dyDescent="0.2">
      <c r="B61" s="86" t="s">
        <v>173</v>
      </c>
      <c r="C61" s="86">
        <v>1</v>
      </c>
      <c r="D61" s="40">
        <v>300</v>
      </c>
      <c r="E61" s="40">
        <v>309</v>
      </c>
      <c r="F61" s="38" t="s">
        <v>36</v>
      </c>
      <c r="G61" s="37" t="s">
        <v>175</v>
      </c>
      <c r="H61" s="44" t="s">
        <v>88</v>
      </c>
      <c r="I61" s="102" t="s">
        <v>23</v>
      </c>
      <c r="J61" s="86" t="s">
        <v>105</v>
      </c>
      <c r="K61" s="93" t="s">
        <v>188</v>
      </c>
      <c r="L61" s="86" t="s">
        <v>132</v>
      </c>
      <c r="O61" s="39">
        <f t="shared" si="6"/>
        <v>2.9</v>
      </c>
      <c r="P61" s="39">
        <f t="shared" si="6"/>
        <v>2.9</v>
      </c>
      <c r="Q61" s="91"/>
    </row>
    <row r="62" spans="2:17" s="90" customFormat="1" ht="30" x14ac:dyDescent="0.2">
      <c r="B62" s="86" t="s">
        <v>174</v>
      </c>
      <c r="C62" s="86">
        <v>1</v>
      </c>
      <c r="D62" s="40">
        <v>300</v>
      </c>
      <c r="E62" s="40">
        <v>309</v>
      </c>
      <c r="F62" s="38" t="s">
        <v>36</v>
      </c>
      <c r="G62" s="37" t="s">
        <v>136</v>
      </c>
      <c r="H62" s="44" t="s">
        <v>88</v>
      </c>
      <c r="I62" s="102" t="s">
        <v>23</v>
      </c>
      <c r="J62" s="86" t="s">
        <v>105</v>
      </c>
      <c r="K62" s="93" t="s">
        <v>188</v>
      </c>
      <c r="L62" s="86" t="s">
        <v>133</v>
      </c>
      <c r="O62" s="39">
        <f>P62</f>
        <v>2.9</v>
      </c>
      <c r="P62" s="39">
        <v>2.9</v>
      </c>
      <c r="Q62" s="91"/>
    </row>
    <row r="63" spans="2:17" ht="15.75" x14ac:dyDescent="0.25">
      <c r="B63" s="27" t="s">
        <v>212</v>
      </c>
      <c r="C63" s="107"/>
      <c r="D63" s="107"/>
      <c r="E63" s="107"/>
      <c r="F63" s="107"/>
      <c r="G63" s="28" t="s">
        <v>35</v>
      </c>
      <c r="H63" s="28" t="s">
        <v>88</v>
      </c>
      <c r="I63" s="27" t="s">
        <v>21</v>
      </c>
      <c r="J63" s="27" t="s">
        <v>218</v>
      </c>
      <c r="K63" s="27" t="s">
        <v>84</v>
      </c>
      <c r="L63" s="29" t="s">
        <v>84</v>
      </c>
      <c r="O63" s="30">
        <f>O64</f>
        <v>775.69999999999993</v>
      </c>
      <c r="P63" s="30">
        <f>P64</f>
        <v>775.69999999999993</v>
      </c>
      <c r="Q63" s="31"/>
    </row>
    <row r="64" spans="2:17" ht="15" x14ac:dyDescent="0.2">
      <c r="B64" s="32" t="s">
        <v>34</v>
      </c>
      <c r="C64" s="106"/>
      <c r="D64" s="106"/>
      <c r="E64" s="106"/>
      <c r="F64" s="106"/>
      <c r="G64" s="33" t="s">
        <v>108</v>
      </c>
      <c r="H64" s="41" t="s">
        <v>88</v>
      </c>
      <c r="I64" s="32" t="s">
        <v>21</v>
      </c>
      <c r="J64" s="32" t="s">
        <v>25</v>
      </c>
      <c r="K64" s="32" t="s">
        <v>84</v>
      </c>
      <c r="L64" s="34" t="s">
        <v>84</v>
      </c>
      <c r="O64" s="35">
        <f>O65+O68+O71</f>
        <v>775.69999999999993</v>
      </c>
      <c r="P64" s="35">
        <f>P65+P68+P71</f>
        <v>775.69999999999993</v>
      </c>
      <c r="Q64" s="31"/>
    </row>
    <row r="65" spans="2:17" ht="45.75" customHeight="1" x14ac:dyDescent="0.2">
      <c r="B65" s="36" t="s">
        <v>33</v>
      </c>
      <c r="C65" s="105"/>
      <c r="D65" s="105"/>
      <c r="E65" s="105"/>
      <c r="F65" s="105"/>
      <c r="G65" s="53" t="s">
        <v>167</v>
      </c>
      <c r="H65" s="44" t="s">
        <v>88</v>
      </c>
      <c r="I65" s="36" t="s">
        <v>21</v>
      </c>
      <c r="J65" s="36" t="s">
        <v>25</v>
      </c>
      <c r="K65" s="74" t="s">
        <v>208</v>
      </c>
      <c r="L65" s="36"/>
      <c r="O65" s="39">
        <f>O66</f>
        <v>500</v>
      </c>
      <c r="P65" s="39">
        <f>P66</f>
        <v>500</v>
      </c>
      <c r="Q65" s="31"/>
    </row>
    <row r="66" spans="2:17" ht="30" x14ac:dyDescent="0.2">
      <c r="B66" s="75" t="s">
        <v>109</v>
      </c>
      <c r="C66" s="105"/>
      <c r="D66" s="105"/>
      <c r="E66" s="105"/>
      <c r="F66" s="105"/>
      <c r="G66" s="37" t="s">
        <v>142</v>
      </c>
      <c r="H66" s="44" t="s">
        <v>88</v>
      </c>
      <c r="I66" s="102" t="s">
        <v>21</v>
      </c>
      <c r="J66" s="75" t="s">
        <v>25</v>
      </c>
      <c r="K66" s="97" t="s">
        <v>208</v>
      </c>
      <c r="L66" s="75" t="s">
        <v>144</v>
      </c>
      <c r="O66" s="39">
        <f>O67</f>
        <v>500</v>
      </c>
      <c r="P66" s="39">
        <f>P67</f>
        <v>500</v>
      </c>
      <c r="Q66" s="31"/>
    </row>
    <row r="67" spans="2:17" ht="30" x14ac:dyDescent="0.2">
      <c r="B67" s="36" t="s">
        <v>153</v>
      </c>
      <c r="C67" s="105"/>
      <c r="D67" s="105"/>
      <c r="E67" s="105"/>
      <c r="F67" s="105"/>
      <c r="G67" s="37" t="s">
        <v>143</v>
      </c>
      <c r="H67" s="44" t="s">
        <v>88</v>
      </c>
      <c r="I67" s="102" t="s">
        <v>21</v>
      </c>
      <c r="J67" s="36" t="s">
        <v>25</v>
      </c>
      <c r="K67" s="97" t="s">
        <v>208</v>
      </c>
      <c r="L67" s="36" t="s">
        <v>145</v>
      </c>
      <c r="O67" s="39">
        <f>P67</f>
        <v>500</v>
      </c>
      <c r="P67" s="39">
        <v>500</v>
      </c>
      <c r="Q67" s="31"/>
    </row>
    <row r="68" spans="2:17" ht="48" customHeight="1" x14ac:dyDescent="0.2">
      <c r="B68" s="93" t="s">
        <v>32</v>
      </c>
      <c r="C68" s="36">
        <v>1</v>
      </c>
      <c r="D68" s="40">
        <v>400</v>
      </c>
      <c r="E68" s="40">
        <v>409</v>
      </c>
      <c r="F68" s="38" t="s">
        <v>30</v>
      </c>
      <c r="G68" s="53" t="s">
        <v>167</v>
      </c>
      <c r="H68" s="44" t="s">
        <v>88</v>
      </c>
      <c r="I68" s="102" t="s">
        <v>21</v>
      </c>
      <c r="J68" s="36" t="s">
        <v>25</v>
      </c>
      <c r="K68" s="93" t="s">
        <v>198</v>
      </c>
      <c r="L68" s="36"/>
      <c r="O68" s="39">
        <f>O69</f>
        <v>261.89999999999998</v>
      </c>
      <c r="P68" s="39">
        <f>P69</f>
        <v>261.89999999999998</v>
      </c>
      <c r="Q68" s="31"/>
    </row>
    <row r="69" spans="2:17" ht="30" x14ac:dyDescent="0.2">
      <c r="B69" s="93" t="s">
        <v>110</v>
      </c>
      <c r="C69" s="105"/>
      <c r="D69" s="105"/>
      <c r="E69" s="105"/>
      <c r="F69" s="105"/>
      <c r="G69" s="37" t="s">
        <v>142</v>
      </c>
      <c r="H69" s="44" t="s">
        <v>88</v>
      </c>
      <c r="I69" s="102" t="s">
        <v>21</v>
      </c>
      <c r="J69" s="75" t="s">
        <v>25</v>
      </c>
      <c r="K69" s="94" t="s">
        <v>198</v>
      </c>
      <c r="L69" s="75" t="s">
        <v>144</v>
      </c>
      <c r="O69" s="39">
        <f>O70</f>
        <v>261.89999999999998</v>
      </c>
      <c r="P69" s="39">
        <f>P70</f>
        <v>261.89999999999998</v>
      </c>
      <c r="Q69" s="31"/>
    </row>
    <row r="70" spans="2:17" ht="30" x14ac:dyDescent="0.2">
      <c r="B70" s="93" t="s">
        <v>154</v>
      </c>
      <c r="C70" s="105"/>
      <c r="D70" s="105"/>
      <c r="E70" s="105"/>
      <c r="F70" s="105"/>
      <c r="G70" s="37" t="s">
        <v>143</v>
      </c>
      <c r="H70" s="44" t="s">
        <v>88</v>
      </c>
      <c r="I70" s="102" t="s">
        <v>21</v>
      </c>
      <c r="J70" s="36" t="s">
        <v>25</v>
      </c>
      <c r="K70" s="94" t="s">
        <v>198</v>
      </c>
      <c r="L70" s="36" t="s">
        <v>145</v>
      </c>
      <c r="O70" s="39">
        <f>P70</f>
        <v>261.89999999999998</v>
      </c>
      <c r="P70" s="39">
        <v>261.89999999999998</v>
      </c>
      <c r="Q70" s="31"/>
    </row>
    <row r="71" spans="2:17" ht="45" x14ac:dyDescent="0.2">
      <c r="B71" s="36" t="s">
        <v>31</v>
      </c>
      <c r="C71" s="36">
        <v>1</v>
      </c>
      <c r="D71" s="40">
        <v>400</v>
      </c>
      <c r="E71" s="40">
        <v>409</v>
      </c>
      <c r="F71" s="38" t="s">
        <v>30</v>
      </c>
      <c r="G71" s="53" t="s">
        <v>168</v>
      </c>
      <c r="H71" s="44" t="s">
        <v>88</v>
      </c>
      <c r="I71" s="102" t="s">
        <v>21</v>
      </c>
      <c r="J71" s="36" t="s">
        <v>25</v>
      </c>
      <c r="K71" s="93" t="s">
        <v>199</v>
      </c>
      <c r="L71" s="36"/>
      <c r="O71" s="39">
        <f>O72</f>
        <v>13.8</v>
      </c>
      <c r="P71" s="39">
        <f>P72</f>
        <v>13.8</v>
      </c>
      <c r="Q71" s="31"/>
    </row>
    <row r="72" spans="2:17" ht="30" x14ac:dyDescent="0.2">
      <c r="B72" s="75" t="s">
        <v>111</v>
      </c>
      <c r="C72" s="105"/>
      <c r="D72" s="105"/>
      <c r="E72" s="105"/>
      <c r="F72" s="105"/>
      <c r="G72" s="37" t="s">
        <v>142</v>
      </c>
      <c r="H72" s="44" t="s">
        <v>88</v>
      </c>
      <c r="I72" s="102" t="s">
        <v>21</v>
      </c>
      <c r="J72" s="75" t="s">
        <v>25</v>
      </c>
      <c r="K72" s="94" t="s">
        <v>199</v>
      </c>
      <c r="L72" s="75" t="s">
        <v>144</v>
      </c>
      <c r="O72" s="39">
        <f>O73</f>
        <v>13.8</v>
      </c>
      <c r="P72" s="39">
        <f>P73</f>
        <v>13.8</v>
      </c>
      <c r="Q72" s="31"/>
    </row>
    <row r="73" spans="2:17" ht="30" x14ac:dyDescent="0.2">
      <c r="B73" s="36" t="s">
        <v>155</v>
      </c>
      <c r="C73" s="105"/>
      <c r="D73" s="105"/>
      <c r="E73" s="105"/>
      <c r="F73" s="105"/>
      <c r="G73" s="37" t="s">
        <v>143</v>
      </c>
      <c r="H73" s="44" t="s">
        <v>88</v>
      </c>
      <c r="I73" s="102" t="s">
        <v>21</v>
      </c>
      <c r="J73" s="36" t="s">
        <v>25</v>
      </c>
      <c r="K73" s="94" t="s">
        <v>199</v>
      </c>
      <c r="L73" s="36" t="s">
        <v>145</v>
      </c>
      <c r="O73" s="39">
        <f>P73</f>
        <v>13.8</v>
      </c>
      <c r="P73" s="39">
        <v>13.8</v>
      </c>
      <c r="Q73" s="31"/>
    </row>
    <row r="74" spans="2:17" ht="15.75" x14ac:dyDescent="0.25">
      <c r="B74" s="27" t="s">
        <v>213</v>
      </c>
      <c r="C74" s="107"/>
      <c r="D74" s="107"/>
      <c r="E74" s="107"/>
      <c r="F74" s="107"/>
      <c r="G74" s="28" t="s">
        <v>12</v>
      </c>
      <c r="H74" s="28" t="s">
        <v>88</v>
      </c>
      <c r="I74" s="27" t="s">
        <v>217</v>
      </c>
      <c r="J74" s="27" t="s">
        <v>218</v>
      </c>
      <c r="K74" s="27" t="s">
        <v>84</v>
      </c>
      <c r="L74" s="29" t="s">
        <v>84</v>
      </c>
      <c r="O74" s="30">
        <f>O75+O79</f>
        <v>2703.3831</v>
      </c>
      <c r="P74" s="30">
        <f>P75+P79</f>
        <v>2703.3831</v>
      </c>
      <c r="Q74" s="31"/>
    </row>
    <row r="75" spans="2:17" ht="15" x14ac:dyDescent="0.2">
      <c r="B75" s="32" t="s">
        <v>11</v>
      </c>
      <c r="C75" s="106"/>
      <c r="D75" s="106"/>
      <c r="E75" s="106"/>
      <c r="F75" s="106"/>
      <c r="G75" s="33" t="s">
        <v>10</v>
      </c>
      <c r="H75" s="41" t="s">
        <v>88</v>
      </c>
      <c r="I75" s="32" t="s">
        <v>217</v>
      </c>
      <c r="J75" s="32" t="s">
        <v>19</v>
      </c>
      <c r="K75" s="32" t="s">
        <v>84</v>
      </c>
      <c r="L75" s="34" t="s">
        <v>84</v>
      </c>
      <c r="O75" s="35">
        <f t="shared" ref="O75:P77" si="7">O76</f>
        <v>550</v>
      </c>
      <c r="P75" s="35">
        <f t="shared" si="7"/>
        <v>550</v>
      </c>
      <c r="Q75" s="31"/>
    </row>
    <row r="76" spans="2:17" ht="45" x14ac:dyDescent="0.2">
      <c r="B76" s="36" t="s">
        <v>9</v>
      </c>
      <c r="C76" s="36"/>
      <c r="D76" s="36"/>
      <c r="E76" s="36"/>
      <c r="F76" s="36"/>
      <c r="G76" s="37" t="s">
        <v>194</v>
      </c>
      <c r="H76" s="44" t="s">
        <v>88</v>
      </c>
      <c r="I76" s="36" t="s">
        <v>217</v>
      </c>
      <c r="J76" s="36" t="s">
        <v>19</v>
      </c>
      <c r="K76" s="96" t="s">
        <v>205</v>
      </c>
      <c r="L76" s="36"/>
      <c r="O76" s="39">
        <f t="shared" si="7"/>
        <v>550</v>
      </c>
      <c r="P76" s="39">
        <f t="shared" si="7"/>
        <v>550</v>
      </c>
      <c r="Q76" s="31"/>
    </row>
    <row r="77" spans="2:17" ht="30" x14ac:dyDescent="0.2">
      <c r="B77" s="75" t="s">
        <v>112</v>
      </c>
      <c r="C77" s="75"/>
      <c r="D77" s="75"/>
      <c r="E77" s="75"/>
      <c r="F77" s="75"/>
      <c r="G77" s="37" t="s">
        <v>142</v>
      </c>
      <c r="H77" s="44" t="s">
        <v>88</v>
      </c>
      <c r="I77" s="102" t="s">
        <v>217</v>
      </c>
      <c r="J77" s="75" t="s">
        <v>19</v>
      </c>
      <c r="K77" s="96" t="s">
        <v>205</v>
      </c>
      <c r="L77" s="75" t="s">
        <v>144</v>
      </c>
      <c r="O77" s="39">
        <f t="shared" si="7"/>
        <v>550</v>
      </c>
      <c r="P77" s="39">
        <f t="shared" si="7"/>
        <v>550</v>
      </c>
      <c r="Q77" s="31"/>
    </row>
    <row r="78" spans="2:17" ht="30" x14ac:dyDescent="0.2">
      <c r="B78" s="36" t="s">
        <v>156</v>
      </c>
      <c r="C78" s="36"/>
      <c r="D78" s="36"/>
      <c r="E78" s="36"/>
      <c r="F78" s="36"/>
      <c r="G78" s="37" t="s">
        <v>143</v>
      </c>
      <c r="H78" s="44" t="s">
        <v>88</v>
      </c>
      <c r="I78" s="102" t="s">
        <v>217</v>
      </c>
      <c r="J78" s="36" t="s">
        <v>19</v>
      </c>
      <c r="K78" s="96" t="s">
        <v>205</v>
      </c>
      <c r="L78" s="36" t="s">
        <v>145</v>
      </c>
      <c r="O78" s="39">
        <f>P78</f>
        <v>550</v>
      </c>
      <c r="P78" s="39">
        <v>550</v>
      </c>
      <c r="Q78" s="31"/>
    </row>
    <row r="79" spans="2:17" ht="15.75" customHeight="1" x14ac:dyDescent="0.2">
      <c r="B79" s="32" t="s">
        <v>8</v>
      </c>
      <c r="C79" s="32">
        <v>1</v>
      </c>
      <c r="D79" s="54">
        <v>500</v>
      </c>
      <c r="E79" s="54">
        <v>501</v>
      </c>
      <c r="F79" s="34" t="s">
        <v>5</v>
      </c>
      <c r="G79" s="33" t="s">
        <v>26</v>
      </c>
      <c r="H79" s="41" t="s">
        <v>88</v>
      </c>
      <c r="I79" s="32" t="s">
        <v>217</v>
      </c>
      <c r="J79" s="32" t="s">
        <v>23</v>
      </c>
      <c r="K79" s="32"/>
      <c r="L79" s="32"/>
      <c r="O79" s="35">
        <f>O80+O83</f>
        <v>2153.3831</v>
      </c>
      <c r="P79" s="35">
        <f>P80+P83</f>
        <v>2153.3831</v>
      </c>
      <c r="Q79" s="31"/>
    </row>
    <row r="80" spans="2:17" ht="47.25" customHeight="1" x14ac:dyDescent="0.2">
      <c r="B80" s="36" t="s">
        <v>7</v>
      </c>
      <c r="C80" s="36">
        <v>1</v>
      </c>
      <c r="D80" s="40">
        <v>500</v>
      </c>
      <c r="E80" s="40">
        <v>502</v>
      </c>
      <c r="F80" s="38" t="s">
        <v>2</v>
      </c>
      <c r="G80" s="37" t="s">
        <v>195</v>
      </c>
      <c r="H80" s="44" t="s">
        <v>88</v>
      </c>
      <c r="I80" s="102" t="s">
        <v>217</v>
      </c>
      <c r="J80" s="36" t="s">
        <v>23</v>
      </c>
      <c r="K80" s="95" t="s">
        <v>201</v>
      </c>
      <c r="L80" s="38"/>
      <c r="O80" s="39">
        <f>O81</f>
        <v>1863.4730999999999</v>
      </c>
      <c r="P80" s="39">
        <f>P81</f>
        <v>1863.4730999999999</v>
      </c>
      <c r="Q80" s="31"/>
    </row>
    <row r="81" spans="2:17" ht="30" x14ac:dyDescent="0.2">
      <c r="B81" s="75" t="s">
        <v>6</v>
      </c>
      <c r="C81" s="75">
        <v>1</v>
      </c>
      <c r="D81" s="40">
        <v>500</v>
      </c>
      <c r="E81" s="40">
        <v>502</v>
      </c>
      <c r="F81" s="38" t="s">
        <v>2</v>
      </c>
      <c r="G81" s="37" t="s">
        <v>142</v>
      </c>
      <c r="H81" s="44" t="s">
        <v>88</v>
      </c>
      <c r="I81" s="102" t="s">
        <v>217</v>
      </c>
      <c r="J81" s="75" t="s">
        <v>23</v>
      </c>
      <c r="K81" s="95" t="s">
        <v>201</v>
      </c>
      <c r="L81" s="75" t="s">
        <v>144</v>
      </c>
      <c r="O81" s="39">
        <f>O82</f>
        <v>1863.4730999999999</v>
      </c>
      <c r="P81" s="39">
        <f>P82</f>
        <v>1863.4730999999999</v>
      </c>
      <c r="Q81" s="31"/>
    </row>
    <row r="82" spans="2:17" ht="30" x14ac:dyDescent="0.2">
      <c r="B82" s="36" t="s">
        <v>157</v>
      </c>
      <c r="C82" s="36">
        <v>1</v>
      </c>
      <c r="D82" s="40">
        <v>500</v>
      </c>
      <c r="E82" s="40">
        <v>502</v>
      </c>
      <c r="F82" s="38" t="s">
        <v>2</v>
      </c>
      <c r="G82" s="37" t="s">
        <v>143</v>
      </c>
      <c r="H82" s="44" t="s">
        <v>88</v>
      </c>
      <c r="I82" s="102" t="s">
        <v>217</v>
      </c>
      <c r="J82" s="36" t="s">
        <v>23</v>
      </c>
      <c r="K82" s="95" t="s">
        <v>201</v>
      </c>
      <c r="L82" s="36" t="s">
        <v>145</v>
      </c>
      <c r="O82" s="39">
        <f>P82</f>
        <v>1863.4730999999999</v>
      </c>
      <c r="P82" s="39">
        <v>1863.4730999999999</v>
      </c>
      <c r="Q82" s="31"/>
    </row>
    <row r="83" spans="2:17" ht="105.75" customHeight="1" x14ac:dyDescent="0.2">
      <c r="B83" s="86" t="s">
        <v>4</v>
      </c>
      <c r="C83" s="86">
        <v>1</v>
      </c>
      <c r="D83" s="40">
        <v>500</v>
      </c>
      <c r="E83" s="40">
        <v>502</v>
      </c>
      <c r="F83" s="38" t="s">
        <v>2</v>
      </c>
      <c r="G83" s="37" t="s">
        <v>186</v>
      </c>
      <c r="H83" s="44" t="s">
        <v>88</v>
      </c>
      <c r="I83" s="102" t="s">
        <v>217</v>
      </c>
      <c r="J83" s="86" t="s">
        <v>23</v>
      </c>
      <c r="K83" s="93" t="s">
        <v>189</v>
      </c>
      <c r="L83" s="38"/>
      <c r="O83" s="39">
        <f>O84</f>
        <v>289.91000000000003</v>
      </c>
      <c r="P83" s="39">
        <f>P84</f>
        <v>289.91000000000003</v>
      </c>
      <c r="Q83" s="31"/>
    </row>
    <row r="84" spans="2:17" ht="30" x14ac:dyDescent="0.2">
      <c r="B84" s="86" t="s">
        <v>3</v>
      </c>
      <c r="C84" s="86">
        <v>1</v>
      </c>
      <c r="D84" s="40">
        <v>500</v>
      </c>
      <c r="E84" s="40">
        <v>502</v>
      </c>
      <c r="F84" s="38" t="s">
        <v>2</v>
      </c>
      <c r="G84" s="37" t="s">
        <v>142</v>
      </c>
      <c r="H84" s="44" t="s">
        <v>88</v>
      </c>
      <c r="I84" s="102" t="s">
        <v>217</v>
      </c>
      <c r="J84" s="86" t="s">
        <v>23</v>
      </c>
      <c r="K84" s="93" t="s">
        <v>189</v>
      </c>
      <c r="L84" s="86" t="s">
        <v>144</v>
      </c>
      <c r="O84" s="39">
        <f>O85</f>
        <v>289.91000000000003</v>
      </c>
      <c r="P84" s="39">
        <f>P85</f>
        <v>289.91000000000003</v>
      </c>
      <c r="Q84" s="31"/>
    </row>
    <row r="85" spans="2:17" ht="30" x14ac:dyDescent="0.2">
      <c r="B85" s="86" t="s">
        <v>158</v>
      </c>
      <c r="C85" s="86">
        <v>1</v>
      </c>
      <c r="D85" s="40">
        <v>500</v>
      </c>
      <c r="E85" s="40">
        <v>502</v>
      </c>
      <c r="F85" s="38" t="s">
        <v>2</v>
      </c>
      <c r="G85" s="37" t="s">
        <v>143</v>
      </c>
      <c r="H85" s="44" t="s">
        <v>88</v>
      </c>
      <c r="I85" s="102" t="s">
        <v>217</v>
      </c>
      <c r="J85" s="86" t="s">
        <v>23</v>
      </c>
      <c r="K85" s="93" t="s">
        <v>189</v>
      </c>
      <c r="L85" s="86" t="s">
        <v>145</v>
      </c>
      <c r="O85" s="39">
        <f>P85</f>
        <v>289.91000000000003</v>
      </c>
      <c r="P85" s="39">
        <v>289.91000000000003</v>
      </c>
      <c r="Q85" s="31"/>
    </row>
    <row r="86" spans="2:17" ht="15.75" x14ac:dyDescent="0.25">
      <c r="B86" s="77" t="s">
        <v>214</v>
      </c>
      <c r="C86" s="77"/>
      <c r="D86" s="77"/>
      <c r="E86" s="77"/>
      <c r="F86" s="77"/>
      <c r="G86" s="28" t="s">
        <v>113</v>
      </c>
      <c r="H86" s="50" t="s">
        <v>88</v>
      </c>
      <c r="I86" s="49" t="s">
        <v>114</v>
      </c>
      <c r="J86" s="49" t="s">
        <v>218</v>
      </c>
      <c r="K86" s="49" t="s">
        <v>84</v>
      </c>
      <c r="L86" s="51" t="s">
        <v>84</v>
      </c>
      <c r="O86" s="30">
        <f t="shared" ref="O86:P87" si="8">O87</f>
        <v>70</v>
      </c>
      <c r="P86" s="30">
        <f t="shared" si="8"/>
        <v>70</v>
      </c>
      <c r="Q86" s="31"/>
    </row>
    <row r="87" spans="2:17" ht="16.5" customHeight="1" x14ac:dyDescent="0.2">
      <c r="B87" s="78" t="s">
        <v>1</v>
      </c>
      <c r="C87" s="78">
        <v>1</v>
      </c>
      <c r="D87" s="54">
        <v>500</v>
      </c>
      <c r="E87" s="54">
        <v>501</v>
      </c>
      <c r="F87" s="34" t="s">
        <v>5</v>
      </c>
      <c r="G87" s="33" t="s">
        <v>190</v>
      </c>
      <c r="H87" s="33" t="s">
        <v>88</v>
      </c>
      <c r="I87" s="32" t="s">
        <v>114</v>
      </c>
      <c r="J87" s="32" t="s">
        <v>114</v>
      </c>
      <c r="K87" s="32"/>
      <c r="L87" s="56"/>
      <c r="O87" s="35">
        <f t="shared" si="8"/>
        <v>70</v>
      </c>
      <c r="P87" s="35">
        <f t="shared" si="8"/>
        <v>70</v>
      </c>
      <c r="Q87" s="31"/>
    </row>
    <row r="88" spans="2:17" ht="47.25" customHeight="1" x14ac:dyDescent="0.2">
      <c r="B88" s="75" t="s">
        <v>0</v>
      </c>
      <c r="C88" s="75">
        <v>1</v>
      </c>
      <c r="D88" s="40">
        <v>100</v>
      </c>
      <c r="E88" s="40">
        <v>113</v>
      </c>
      <c r="F88" s="38" t="s">
        <v>47</v>
      </c>
      <c r="G88" s="37" t="s">
        <v>196</v>
      </c>
      <c r="H88" s="44" t="s">
        <v>88</v>
      </c>
      <c r="I88" s="45" t="s">
        <v>114</v>
      </c>
      <c r="J88" s="36" t="s">
        <v>114</v>
      </c>
      <c r="K88" s="95" t="s">
        <v>202</v>
      </c>
      <c r="L88" s="36"/>
      <c r="O88" s="39">
        <f>O89</f>
        <v>70</v>
      </c>
      <c r="P88" s="39">
        <f>P89</f>
        <v>70</v>
      </c>
      <c r="Q88" s="31"/>
    </row>
    <row r="89" spans="2:17" ht="32.25" customHeight="1" x14ac:dyDescent="0.2">
      <c r="B89" s="75" t="s">
        <v>115</v>
      </c>
      <c r="C89" s="75">
        <v>1</v>
      </c>
      <c r="D89" s="40">
        <v>100</v>
      </c>
      <c r="E89" s="40">
        <v>113</v>
      </c>
      <c r="F89" s="38" t="s">
        <v>47</v>
      </c>
      <c r="G89" s="37" t="s">
        <v>142</v>
      </c>
      <c r="H89" s="44" t="s">
        <v>88</v>
      </c>
      <c r="I89" s="45" t="s">
        <v>114</v>
      </c>
      <c r="J89" s="75" t="s">
        <v>114</v>
      </c>
      <c r="K89" s="95" t="s">
        <v>202</v>
      </c>
      <c r="L89" s="75" t="s">
        <v>144</v>
      </c>
      <c r="O89" s="57">
        <f>O90</f>
        <v>70</v>
      </c>
      <c r="P89" s="57">
        <f>P90</f>
        <v>70</v>
      </c>
      <c r="Q89" s="31"/>
    </row>
    <row r="90" spans="2:17" ht="32.25" customHeight="1" x14ac:dyDescent="0.2">
      <c r="B90" s="36" t="s">
        <v>159</v>
      </c>
      <c r="C90" s="36">
        <v>1</v>
      </c>
      <c r="D90" s="40">
        <v>100</v>
      </c>
      <c r="E90" s="40">
        <v>113</v>
      </c>
      <c r="F90" s="38" t="s">
        <v>47</v>
      </c>
      <c r="G90" s="37" t="s">
        <v>143</v>
      </c>
      <c r="H90" s="44" t="s">
        <v>88</v>
      </c>
      <c r="I90" s="45" t="s">
        <v>114</v>
      </c>
      <c r="J90" s="36" t="s">
        <v>114</v>
      </c>
      <c r="K90" s="95" t="s">
        <v>202</v>
      </c>
      <c r="L90" s="36" t="s">
        <v>145</v>
      </c>
      <c r="O90" s="57">
        <f>P90</f>
        <v>70</v>
      </c>
      <c r="P90" s="57">
        <v>70</v>
      </c>
      <c r="Q90" s="31"/>
    </row>
    <row r="91" spans="2:17" ht="47.25" x14ac:dyDescent="0.25">
      <c r="B91" s="49" t="s">
        <v>215</v>
      </c>
      <c r="C91" s="108"/>
      <c r="D91" s="108"/>
      <c r="E91" s="108"/>
      <c r="F91" s="109"/>
      <c r="G91" s="50" t="s">
        <v>85</v>
      </c>
      <c r="H91" s="50" t="s">
        <v>88</v>
      </c>
      <c r="I91" s="49" t="s">
        <v>105</v>
      </c>
      <c r="J91" s="49" t="s">
        <v>218</v>
      </c>
      <c r="K91" s="49" t="s">
        <v>84</v>
      </c>
      <c r="L91" s="51" t="s">
        <v>84</v>
      </c>
      <c r="O91" s="30">
        <f t="shared" ref="O91:P92" si="9">O92</f>
        <v>10383.857</v>
      </c>
      <c r="P91" s="30">
        <f t="shared" si="9"/>
        <v>10383.857</v>
      </c>
      <c r="Q91" s="31"/>
    </row>
    <row r="92" spans="2:17" ht="15" x14ac:dyDescent="0.2">
      <c r="B92" s="42" t="s">
        <v>116</v>
      </c>
      <c r="C92" s="103"/>
      <c r="D92" s="103"/>
      <c r="E92" s="103"/>
      <c r="F92" s="104"/>
      <c r="G92" s="41" t="s">
        <v>27</v>
      </c>
      <c r="H92" s="41" t="s">
        <v>88</v>
      </c>
      <c r="I92" s="42" t="s">
        <v>105</v>
      </c>
      <c r="J92" s="42" t="s">
        <v>23</v>
      </c>
      <c r="K92" s="42" t="s">
        <v>84</v>
      </c>
      <c r="L92" s="47" t="s">
        <v>84</v>
      </c>
      <c r="O92" s="35">
        <f t="shared" si="9"/>
        <v>10383.857</v>
      </c>
      <c r="P92" s="35">
        <f t="shared" si="9"/>
        <v>10383.857</v>
      </c>
      <c r="Q92" s="31"/>
    </row>
    <row r="93" spans="2:17" ht="60" x14ac:dyDescent="0.2">
      <c r="B93" s="46" t="s">
        <v>117</v>
      </c>
      <c r="C93" s="105"/>
      <c r="D93" s="105"/>
      <c r="E93" s="105"/>
      <c r="F93" s="110"/>
      <c r="G93" s="48" t="s">
        <v>28</v>
      </c>
      <c r="H93" s="44" t="s">
        <v>88</v>
      </c>
      <c r="I93" s="46" t="s">
        <v>105</v>
      </c>
      <c r="J93" s="46" t="s">
        <v>23</v>
      </c>
      <c r="K93" s="46" t="s">
        <v>131</v>
      </c>
      <c r="L93" s="36"/>
      <c r="O93" s="39">
        <f>O94</f>
        <v>10383.857</v>
      </c>
      <c r="P93" s="39">
        <f>P94</f>
        <v>10383.857</v>
      </c>
      <c r="Q93" s="31"/>
    </row>
    <row r="94" spans="2:17" ht="18" customHeight="1" x14ac:dyDescent="0.2">
      <c r="B94" s="76" t="s">
        <v>118</v>
      </c>
      <c r="C94" s="105"/>
      <c r="D94" s="105"/>
      <c r="E94" s="105"/>
      <c r="F94" s="110"/>
      <c r="G94" s="37" t="s">
        <v>27</v>
      </c>
      <c r="H94" s="44" t="s">
        <v>88</v>
      </c>
      <c r="I94" s="101" t="s">
        <v>216</v>
      </c>
      <c r="J94" s="76" t="s">
        <v>23</v>
      </c>
      <c r="K94" s="76" t="s">
        <v>131</v>
      </c>
      <c r="L94" s="75" t="s">
        <v>161</v>
      </c>
      <c r="O94" s="39">
        <f>O95</f>
        <v>10383.857</v>
      </c>
      <c r="P94" s="39">
        <f>P95</f>
        <v>10383.857</v>
      </c>
      <c r="Q94" s="31"/>
    </row>
    <row r="95" spans="2:17" ht="18" customHeight="1" x14ac:dyDescent="0.2">
      <c r="B95" s="46" t="s">
        <v>160</v>
      </c>
      <c r="C95" s="105"/>
      <c r="D95" s="105"/>
      <c r="E95" s="105"/>
      <c r="F95" s="110"/>
      <c r="G95" s="48" t="s">
        <v>119</v>
      </c>
      <c r="H95" s="44" t="s">
        <v>88</v>
      </c>
      <c r="I95" s="101" t="s">
        <v>216</v>
      </c>
      <c r="J95" s="46" t="s">
        <v>23</v>
      </c>
      <c r="K95" s="46" t="s">
        <v>131</v>
      </c>
      <c r="L95" s="36" t="s">
        <v>29</v>
      </c>
      <c r="O95" s="39">
        <f>P95</f>
        <v>10383.857</v>
      </c>
      <c r="P95" s="39">
        <v>10383.857</v>
      </c>
      <c r="Q95" s="31"/>
    </row>
    <row r="96" spans="2:17" ht="15.75" x14ac:dyDescent="0.25">
      <c r="B96" s="27" t="s">
        <v>84</v>
      </c>
      <c r="C96" s="107"/>
      <c r="D96" s="107"/>
      <c r="E96" s="107"/>
      <c r="F96" s="107"/>
      <c r="G96" s="28" t="s">
        <v>92</v>
      </c>
      <c r="H96" s="28" t="s">
        <v>88</v>
      </c>
      <c r="I96" s="27" t="s">
        <v>84</v>
      </c>
      <c r="J96" s="27" t="s">
        <v>84</v>
      </c>
      <c r="K96" s="27" t="s">
        <v>84</v>
      </c>
      <c r="L96" s="29" t="s">
        <v>84</v>
      </c>
      <c r="O96" s="30">
        <f>O97+O106</f>
        <v>6020</v>
      </c>
      <c r="P96" s="30">
        <f>P97+P106</f>
        <v>6020</v>
      </c>
      <c r="Q96" s="31"/>
    </row>
    <row r="97" spans="2:17" ht="15.75" x14ac:dyDescent="0.25">
      <c r="B97" s="49" t="s">
        <v>209</v>
      </c>
      <c r="C97" s="55"/>
      <c r="D97" s="55"/>
      <c r="E97" s="55"/>
      <c r="F97" s="49"/>
      <c r="G97" s="50" t="s">
        <v>72</v>
      </c>
      <c r="H97" s="50" t="s">
        <v>88</v>
      </c>
      <c r="I97" s="100" t="s">
        <v>19</v>
      </c>
      <c r="J97" s="49" t="s">
        <v>218</v>
      </c>
      <c r="K97" s="49" t="s">
        <v>84</v>
      </c>
      <c r="L97" s="51" t="s">
        <v>84</v>
      </c>
      <c r="O97" s="30">
        <f t="shared" ref="O97:P98" si="10">O98</f>
        <v>5420</v>
      </c>
      <c r="P97" s="30">
        <f t="shared" si="10"/>
        <v>5420</v>
      </c>
      <c r="Q97" s="31"/>
    </row>
    <row r="98" spans="2:17" ht="15" x14ac:dyDescent="0.2">
      <c r="B98" s="42" t="s">
        <v>71</v>
      </c>
      <c r="C98" s="103"/>
      <c r="D98" s="103"/>
      <c r="E98" s="103"/>
      <c r="F98" s="104"/>
      <c r="G98" s="41" t="s">
        <v>49</v>
      </c>
      <c r="H98" s="41" t="s">
        <v>88</v>
      </c>
      <c r="I98" s="99" t="s">
        <v>19</v>
      </c>
      <c r="J98" s="42">
        <v>13</v>
      </c>
      <c r="K98" s="42" t="s">
        <v>84</v>
      </c>
      <c r="L98" s="47" t="s">
        <v>84</v>
      </c>
      <c r="O98" s="35">
        <f t="shared" si="10"/>
        <v>5420</v>
      </c>
      <c r="P98" s="35">
        <f t="shared" si="10"/>
        <v>5420</v>
      </c>
      <c r="Q98" s="31"/>
    </row>
    <row r="99" spans="2:17" ht="17.25" customHeight="1" x14ac:dyDescent="0.2">
      <c r="B99" s="36" t="s">
        <v>69</v>
      </c>
      <c r="C99" s="36">
        <v>1</v>
      </c>
      <c r="D99" s="40">
        <v>100</v>
      </c>
      <c r="E99" s="40">
        <v>113</v>
      </c>
      <c r="F99" s="38" t="s">
        <v>47</v>
      </c>
      <c r="G99" s="37" t="s">
        <v>126</v>
      </c>
      <c r="H99" s="44" t="s">
        <v>88</v>
      </c>
      <c r="I99" s="98" t="s">
        <v>19</v>
      </c>
      <c r="J99" s="36">
        <v>13</v>
      </c>
      <c r="K99" s="36" t="s">
        <v>120</v>
      </c>
      <c r="L99" s="36"/>
      <c r="O99" s="39">
        <f>O100+O102+O104</f>
        <v>5420</v>
      </c>
      <c r="P99" s="39">
        <f>P100+P102+P104</f>
        <v>5420</v>
      </c>
      <c r="Q99" s="31"/>
    </row>
    <row r="100" spans="2:17" ht="59.25" customHeight="1" x14ac:dyDescent="0.2">
      <c r="B100" s="36" t="s">
        <v>67</v>
      </c>
      <c r="C100" s="36">
        <v>1</v>
      </c>
      <c r="D100" s="40">
        <v>100</v>
      </c>
      <c r="E100" s="40">
        <v>113</v>
      </c>
      <c r="F100" s="38" t="s">
        <v>47</v>
      </c>
      <c r="G100" s="37" t="s">
        <v>135</v>
      </c>
      <c r="H100" s="44" t="s">
        <v>88</v>
      </c>
      <c r="I100" s="102" t="s">
        <v>19</v>
      </c>
      <c r="J100" s="36">
        <v>13</v>
      </c>
      <c r="K100" s="36" t="s">
        <v>120</v>
      </c>
      <c r="L100" s="36" t="s">
        <v>132</v>
      </c>
      <c r="O100" s="39">
        <f>O101</f>
        <v>4000</v>
      </c>
      <c r="P100" s="39">
        <f>P101</f>
        <v>4000</v>
      </c>
      <c r="Q100" s="31"/>
    </row>
    <row r="101" spans="2:17" ht="19.5" customHeight="1" x14ac:dyDescent="0.2">
      <c r="B101" s="36" t="s">
        <v>134</v>
      </c>
      <c r="C101" s="36">
        <v>1</v>
      </c>
      <c r="D101" s="40">
        <v>100</v>
      </c>
      <c r="E101" s="40">
        <v>113</v>
      </c>
      <c r="F101" s="38" t="s">
        <v>47</v>
      </c>
      <c r="G101" s="37" t="s">
        <v>163</v>
      </c>
      <c r="H101" s="44" t="s">
        <v>88</v>
      </c>
      <c r="I101" s="102" t="s">
        <v>19</v>
      </c>
      <c r="J101" s="36">
        <v>13</v>
      </c>
      <c r="K101" s="36" t="s">
        <v>120</v>
      </c>
      <c r="L101" s="36" t="s">
        <v>162</v>
      </c>
      <c r="O101" s="39">
        <f>P101</f>
        <v>4000</v>
      </c>
      <c r="P101" s="39">
        <v>4000</v>
      </c>
      <c r="Q101" s="31"/>
    </row>
    <row r="102" spans="2:17" ht="30" x14ac:dyDescent="0.2">
      <c r="B102" s="36" t="s">
        <v>90</v>
      </c>
      <c r="C102" s="36">
        <v>1</v>
      </c>
      <c r="D102" s="40">
        <v>400</v>
      </c>
      <c r="E102" s="40">
        <v>410</v>
      </c>
      <c r="F102" s="38" t="s">
        <v>13</v>
      </c>
      <c r="G102" s="37" t="s">
        <v>142</v>
      </c>
      <c r="H102" s="44" t="s">
        <v>88</v>
      </c>
      <c r="I102" s="102" t="s">
        <v>19</v>
      </c>
      <c r="J102" s="36" t="s">
        <v>121</v>
      </c>
      <c r="K102" s="36" t="s">
        <v>120</v>
      </c>
      <c r="L102" s="36" t="s">
        <v>144</v>
      </c>
      <c r="O102" s="39">
        <f>O103</f>
        <v>1380</v>
      </c>
      <c r="P102" s="39">
        <f>P103</f>
        <v>1380</v>
      </c>
      <c r="Q102" s="31"/>
    </row>
    <row r="103" spans="2:17" ht="30" x14ac:dyDescent="0.2">
      <c r="B103" s="36" t="s">
        <v>164</v>
      </c>
      <c r="C103" s="36">
        <v>1</v>
      </c>
      <c r="D103" s="40">
        <v>100</v>
      </c>
      <c r="E103" s="40">
        <v>113</v>
      </c>
      <c r="F103" s="38" t="s">
        <v>47</v>
      </c>
      <c r="G103" s="37" t="s">
        <v>143</v>
      </c>
      <c r="H103" s="44" t="s">
        <v>88</v>
      </c>
      <c r="I103" s="102" t="s">
        <v>19</v>
      </c>
      <c r="J103" s="36">
        <v>13</v>
      </c>
      <c r="K103" s="36" t="s">
        <v>120</v>
      </c>
      <c r="L103" s="36" t="s">
        <v>145</v>
      </c>
      <c r="O103" s="39">
        <f>P103</f>
        <v>1380</v>
      </c>
      <c r="P103" s="39">
        <v>1380</v>
      </c>
      <c r="Q103" s="31"/>
    </row>
    <row r="104" spans="2:17" ht="18" customHeight="1" x14ac:dyDescent="0.2">
      <c r="B104" s="58" t="s">
        <v>91</v>
      </c>
      <c r="C104" s="58">
        <v>1</v>
      </c>
      <c r="D104" s="59">
        <v>100</v>
      </c>
      <c r="E104" s="59">
        <v>113</v>
      </c>
      <c r="F104" s="60" t="s">
        <v>47</v>
      </c>
      <c r="G104" s="37" t="s">
        <v>140</v>
      </c>
      <c r="H104" s="44" t="s">
        <v>88</v>
      </c>
      <c r="I104" s="102" t="s">
        <v>19</v>
      </c>
      <c r="J104" s="58">
        <v>13</v>
      </c>
      <c r="K104" s="36" t="s">
        <v>120</v>
      </c>
      <c r="L104" s="58" t="s">
        <v>139</v>
      </c>
      <c r="O104" s="61">
        <f>O105</f>
        <v>40</v>
      </c>
      <c r="P104" s="61">
        <f>P105</f>
        <v>40</v>
      </c>
      <c r="Q104" s="31"/>
    </row>
    <row r="105" spans="2:17" ht="17.25" customHeight="1" x14ac:dyDescent="0.2">
      <c r="B105" s="58" t="s">
        <v>165</v>
      </c>
      <c r="C105" s="58">
        <v>1</v>
      </c>
      <c r="D105" s="59">
        <v>100</v>
      </c>
      <c r="E105" s="59">
        <v>113</v>
      </c>
      <c r="F105" s="60" t="s">
        <v>47</v>
      </c>
      <c r="G105" s="37" t="s">
        <v>149</v>
      </c>
      <c r="H105" s="44" t="s">
        <v>88</v>
      </c>
      <c r="I105" s="102" t="s">
        <v>19</v>
      </c>
      <c r="J105" s="58">
        <v>13</v>
      </c>
      <c r="K105" s="36" t="s">
        <v>120</v>
      </c>
      <c r="L105" s="58" t="s">
        <v>147</v>
      </c>
      <c r="O105" s="61">
        <f>P105</f>
        <v>40</v>
      </c>
      <c r="P105" s="61">
        <v>40</v>
      </c>
      <c r="Q105" s="31"/>
    </row>
    <row r="106" spans="2:17" s="90" customFormat="1" ht="15.75" x14ac:dyDescent="0.25">
      <c r="B106" s="89" t="s">
        <v>210</v>
      </c>
      <c r="C106" s="88"/>
      <c r="D106" s="88"/>
      <c r="E106" s="88"/>
      <c r="F106" s="89"/>
      <c r="G106" s="28" t="s">
        <v>35</v>
      </c>
      <c r="H106" s="50" t="s">
        <v>88</v>
      </c>
      <c r="I106" s="89" t="s">
        <v>21</v>
      </c>
      <c r="J106" s="89" t="s">
        <v>218</v>
      </c>
      <c r="K106" s="89" t="s">
        <v>84</v>
      </c>
      <c r="L106" s="51" t="s">
        <v>84</v>
      </c>
      <c r="O106" s="30">
        <f t="shared" ref="O106:P108" si="11">O107</f>
        <v>600</v>
      </c>
      <c r="P106" s="30">
        <f t="shared" si="11"/>
        <v>600</v>
      </c>
      <c r="Q106" s="92"/>
    </row>
    <row r="107" spans="2:17" s="90" customFormat="1" ht="15" x14ac:dyDescent="0.2">
      <c r="B107" s="87" t="s">
        <v>45</v>
      </c>
      <c r="C107" s="103"/>
      <c r="D107" s="103"/>
      <c r="E107" s="103"/>
      <c r="F107" s="104"/>
      <c r="G107" s="41" t="s">
        <v>184</v>
      </c>
      <c r="H107" s="41" t="s">
        <v>88</v>
      </c>
      <c r="I107" s="87" t="s">
        <v>21</v>
      </c>
      <c r="J107" s="87" t="s">
        <v>185</v>
      </c>
      <c r="K107" s="87" t="s">
        <v>84</v>
      </c>
      <c r="L107" s="47" t="s">
        <v>84</v>
      </c>
      <c r="O107" s="35">
        <f>O108</f>
        <v>600</v>
      </c>
      <c r="P107" s="35">
        <f t="shared" si="11"/>
        <v>600</v>
      </c>
      <c r="Q107" s="35"/>
    </row>
    <row r="108" spans="2:17" s="90" customFormat="1" ht="63.75" customHeight="1" x14ac:dyDescent="0.2">
      <c r="B108" s="86" t="s">
        <v>43</v>
      </c>
      <c r="C108" s="86">
        <v>1</v>
      </c>
      <c r="D108" s="40">
        <v>100</v>
      </c>
      <c r="E108" s="40">
        <v>113</v>
      </c>
      <c r="F108" s="38" t="s">
        <v>47</v>
      </c>
      <c r="G108" s="37" t="s">
        <v>197</v>
      </c>
      <c r="H108" s="44" t="s">
        <v>88</v>
      </c>
      <c r="I108" s="45" t="s">
        <v>21</v>
      </c>
      <c r="J108" s="86" t="s">
        <v>185</v>
      </c>
      <c r="K108" s="96" t="s">
        <v>206</v>
      </c>
      <c r="L108" s="86"/>
      <c r="O108" s="39">
        <f>O109</f>
        <v>600</v>
      </c>
      <c r="P108" s="39">
        <f t="shared" si="11"/>
        <v>600</v>
      </c>
      <c r="Q108" s="39"/>
    </row>
    <row r="109" spans="2:17" s="90" customFormat="1" ht="29.25" customHeight="1" x14ac:dyDescent="0.2">
      <c r="B109" s="86" t="s">
        <v>42</v>
      </c>
      <c r="C109" s="86">
        <v>1</v>
      </c>
      <c r="D109" s="40">
        <v>100</v>
      </c>
      <c r="E109" s="40">
        <v>113</v>
      </c>
      <c r="F109" s="38" t="s">
        <v>47</v>
      </c>
      <c r="G109" s="37" t="s">
        <v>142</v>
      </c>
      <c r="H109" s="44" t="s">
        <v>88</v>
      </c>
      <c r="I109" s="45" t="s">
        <v>21</v>
      </c>
      <c r="J109" s="86" t="s">
        <v>185</v>
      </c>
      <c r="K109" s="96" t="s">
        <v>206</v>
      </c>
      <c r="L109" s="86" t="s">
        <v>144</v>
      </c>
      <c r="O109" s="39">
        <f>O110</f>
        <v>600</v>
      </c>
      <c r="P109" s="39">
        <f>P110</f>
        <v>600</v>
      </c>
      <c r="Q109" s="91"/>
    </row>
    <row r="110" spans="2:17" s="90" customFormat="1" ht="32.25" customHeight="1" x14ac:dyDescent="0.2">
      <c r="B110" s="86" t="s">
        <v>150</v>
      </c>
      <c r="C110" s="86">
        <v>1</v>
      </c>
      <c r="D110" s="40">
        <v>100</v>
      </c>
      <c r="E110" s="40">
        <v>113</v>
      </c>
      <c r="F110" s="38" t="s">
        <v>47</v>
      </c>
      <c r="G110" s="37" t="s">
        <v>143</v>
      </c>
      <c r="H110" s="44" t="s">
        <v>88</v>
      </c>
      <c r="I110" s="45" t="s">
        <v>21</v>
      </c>
      <c r="J110" s="86" t="s">
        <v>185</v>
      </c>
      <c r="K110" s="96" t="s">
        <v>206</v>
      </c>
      <c r="L110" s="86" t="s">
        <v>145</v>
      </c>
      <c r="O110" s="39">
        <f>P110</f>
        <v>600</v>
      </c>
      <c r="P110" s="39">
        <v>600</v>
      </c>
      <c r="Q110" s="91"/>
    </row>
    <row r="111" spans="2:17" s="3" customFormat="1" ht="30" customHeight="1" x14ac:dyDescent="0.25">
      <c r="B111" s="62"/>
      <c r="C111" s="62"/>
      <c r="D111" s="62"/>
      <c r="E111" s="62"/>
      <c r="F111" s="62"/>
      <c r="G111" s="63" t="s">
        <v>122</v>
      </c>
      <c r="H111" s="64"/>
      <c r="I111" s="64"/>
      <c r="J111" s="64"/>
      <c r="K111" s="64"/>
      <c r="L111" s="64"/>
      <c r="O111" s="65">
        <f>O96+O12</f>
        <v>26201.41</v>
      </c>
      <c r="P111" s="30">
        <f>P96+P12</f>
        <v>26121.41</v>
      </c>
      <c r="Q111" s="52">
        <f>Q12</f>
        <v>80</v>
      </c>
    </row>
  </sheetData>
  <mergeCells count="77">
    <mergeCell ref="M3:N3"/>
    <mergeCell ref="L9:L10"/>
    <mergeCell ref="K3:L3"/>
    <mergeCell ref="M5:N5"/>
    <mergeCell ref="K9:K10"/>
    <mergeCell ref="K2:L2"/>
    <mergeCell ref="I9:I10"/>
    <mergeCell ref="H9:H10"/>
    <mergeCell ref="F9:F10"/>
    <mergeCell ref="J9:J10"/>
    <mergeCell ref="B7:Q7"/>
    <mergeCell ref="F3:G3"/>
    <mergeCell ref="I5:J5"/>
    <mergeCell ref="G9:G10"/>
    <mergeCell ref="I2:J2"/>
    <mergeCell ref="D3:E3"/>
    <mergeCell ref="I3:J3"/>
    <mergeCell ref="M2:N2"/>
    <mergeCell ref="O9:Q9"/>
    <mergeCell ref="K5:L5"/>
    <mergeCell ref="B2:C2"/>
    <mergeCell ref="D2:E2"/>
    <mergeCell ref="F2:G2"/>
    <mergeCell ref="C9:C10"/>
    <mergeCell ref="D5:E5"/>
    <mergeCell ref="F5:G5"/>
    <mergeCell ref="B3:C3"/>
    <mergeCell ref="B5:C5"/>
    <mergeCell ref="B9:B10"/>
    <mergeCell ref="C44:F44"/>
    <mergeCell ref="C12:F12"/>
    <mergeCell ref="C35:F35"/>
    <mergeCell ref="C40:F40"/>
    <mergeCell ref="C26:F26"/>
    <mergeCell ref="C32:F32"/>
    <mergeCell ref="C38:F38"/>
    <mergeCell ref="C37:F37"/>
    <mergeCell ref="C22:F22"/>
    <mergeCell ref="C14:F14"/>
    <mergeCell ref="C19:F19"/>
    <mergeCell ref="C18:F18"/>
    <mergeCell ref="C15:F15"/>
    <mergeCell ref="C23:F23"/>
    <mergeCell ref="C36:F36"/>
    <mergeCell ref="C39:F39"/>
    <mergeCell ref="P5:Q5"/>
    <mergeCell ref="C93:F93"/>
    <mergeCell ref="C95:F95"/>
    <mergeCell ref="C96:F96"/>
    <mergeCell ref="C98:F98"/>
    <mergeCell ref="C75:F75"/>
    <mergeCell ref="C91:F91"/>
    <mergeCell ref="C92:F92"/>
    <mergeCell ref="C94:F94"/>
    <mergeCell ref="C73:F73"/>
    <mergeCell ref="C70:F70"/>
    <mergeCell ref="C65:F65"/>
    <mergeCell ref="C67:F67"/>
    <mergeCell ref="C74:F74"/>
    <mergeCell ref="C66:F66"/>
    <mergeCell ref="C72:F72"/>
    <mergeCell ref="C107:F107"/>
    <mergeCell ref="C28:F28"/>
    <mergeCell ref="C29:F29"/>
    <mergeCell ref="C27:F27"/>
    <mergeCell ref="C30:F30"/>
    <mergeCell ref="C31:F31"/>
    <mergeCell ref="C69:F69"/>
    <mergeCell ref="C49:F49"/>
    <mergeCell ref="C53:F53"/>
    <mergeCell ref="C63:F63"/>
    <mergeCell ref="C64:F64"/>
    <mergeCell ref="C48:F48"/>
    <mergeCell ref="C41:F41"/>
    <mergeCell ref="C42:F42"/>
    <mergeCell ref="C43:F43"/>
    <mergeCell ref="C45:F45"/>
  </mergeCells>
  <phoneticPr fontId="0" type="noConversion"/>
  <pageMargins left="0.39370078740157483" right="0.39370078740157483" top="0.78740157480314965" bottom="0.78740157480314965" header="0" footer="0"/>
  <pageSetup paperSize="9" scale="53" fitToHeight="0" orientation="portrait" r:id="rId1"/>
  <headerFooter alignWithMargins="0"/>
  <rowBreaks count="1" manualBreakCount="1">
    <brk id="85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№13</vt:lpstr>
      <vt:lpstr>'Приложение №13'!Заголовки_для_печати</vt:lpstr>
      <vt:lpstr>'Приложение №13'!Область_печати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2016-12-07T07:29:48Z</cp:lastPrinted>
  <dcterms:created xsi:type="dcterms:W3CDTF">2014-11-07T07:56:37Z</dcterms:created>
  <dcterms:modified xsi:type="dcterms:W3CDTF">2016-12-07T11:47:10Z</dcterms:modified>
</cp:coreProperties>
</file>