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320" windowHeight="14565"/>
  </bookViews>
  <sheets>
    <sheet name="Приложение №5.1" sheetId="2" r:id="rId1"/>
  </sheets>
  <definedNames>
    <definedName name="_xlnm._FilterDatabase" localSheetId="0" hidden="1">'Приложение №5.1'!$A$12:$S$12</definedName>
    <definedName name="_xlnm.Print_Titles" localSheetId="0">'Приложение №5.1'!$12:$12</definedName>
    <definedName name="_xlnm.Print_Area" localSheetId="0">'Приложение №5.1'!$B$1:$U$105</definedName>
  </definedNames>
  <calcPr calcId="145621"/>
</workbook>
</file>

<file path=xl/calcChain.xml><?xml version="1.0" encoding="utf-8"?>
<calcChain xmlns="http://schemas.openxmlformats.org/spreadsheetml/2006/main">
  <c r="O89" i="2" l="1"/>
  <c r="Q89" i="2"/>
  <c r="R89" i="2"/>
  <c r="S89" i="2"/>
  <c r="T89" i="2"/>
  <c r="N89" i="2"/>
  <c r="T103" i="2" l="1"/>
  <c r="T102" i="2" s="1"/>
  <c r="T101" i="2" s="1"/>
  <c r="T100" i="2" s="1"/>
  <c r="R103" i="2"/>
  <c r="R102" i="2" s="1"/>
  <c r="R101" i="2" s="1"/>
  <c r="R100" i="2" s="1"/>
  <c r="S103" i="2"/>
  <c r="S102" i="2" s="1"/>
  <c r="S101" i="2" s="1"/>
  <c r="S100" i="2" s="1"/>
  <c r="Q104" i="2"/>
  <c r="Q103" i="2" s="1"/>
  <c r="Q102" i="2" s="1"/>
  <c r="Q101" i="2" s="1"/>
  <c r="Q100" i="2" s="1"/>
  <c r="O103" i="2"/>
  <c r="O102" i="2" s="1"/>
  <c r="O101" i="2" s="1"/>
  <c r="O100" i="2" s="1"/>
  <c r="N104" i="2"/>
  <c r="N103" i="2" s="1"/>
  <c r="N102" i="2" s="1"/>
  <c r="N101" i="2" s="1"/>
  <c r="N100" i="2" s="1"/>
  <c r="R95" i="2"/>
  <c r="S95" i="2"/>
  <c r="T95" i="2"/>
  <c r="Q96" i="2"/>
  <c r="Q95" i="2" s="1"/>
  <c r="O95" i="2"/>
  <c r="N96" i="2"/>
  <c r="N95" i="2" s="1"/>
  <c r="R98" i="2"/>
  <c r="R97" i="2" s="1"/>
  <c r="R93" i="2" s="1"/>
  <c r="S98" i="2"/>
  <c r="S97" i="2" s="1"/>
  <c r="S93" i="2" s="1"/>
  <c r="T98" i="2"/>
  <c r="T97" i="2" s="1"/>
  <c r="Q99" i="2"/>
  <c r="Q98" i="2" s="1"/>
  <c r="Q97" i="2" s="1"/>
  <c r="O98" i="2"/>
  <c r="O97" i="2" s="1"/>
  <c r="N99" i="2"/>
  <c r="N98" i="2" s="1"/>
  <c r="N97" i="2" s="1"/>
  <c r="R91" i="2"/>
  <c r="R90" i="2" s="1"/>
  <c r="S91" i="2"/>
  <c r="S90" i="2" s="1"/>
  <c r="T91" i="2"/>
  <c r="T90" i="2" s="1"/>
  <c r="Q92" i="2"/>
  <c r="Q91" i="2" s="1"/>
  <c r="Q90" i="2" s="1"/>
  <c r="O91" i="2"/>
  <c r="O90" i="2" s="1"/>
  <c r="N92" i="2"/>
  <c r="N91" i="2" s="1"/>
  <c r="N90" i="2" s="1"/>
  <c r="R86" i="2"/>
  <c r="R85" i="2" s="1"/>
  <c r="R84" i="2" s="1"/>
  <c r="S86" i="2"/>
  <c r="S85" i="2" s="1"/>
  <c r="S84" i="2" s="1"/>
  <c r="T86" i="2"/>
  <c r="T85" i="2" s="1"/>
  <c r="T84" i="2" s="1"/>
  <c r="Q87" i="2"/>
  <c r="Q86" i="2" s="1"/>
  <c r="Q85" i="2" s="1"/>
  <c r="Q84" i="2" s="1"/>
  <c r="O86" i="2"/>
  <c r="O85" i="2" s="1"/>
  <c r="N87" i="2"/>
  <c r="N86" i="2" s="1"/>
  <c r="R79" i="2"/>
  <c r="R78" i="2" s="1"/>
  <c r="S79" i="2"/>
  <c r="S78" i="2" s="1"/>
  <c r="T79" i="2"/>
  <c r="T78" i="2" s="1"/>
  <c r="Q80" i="2"/>
  <c r="Q79" i="2" s="1"/>
  <c r="Q78" i="2" s="1"/>
  <c r="O79" i="2"/>
  <c r="O78" i="2" s="1"/>
  <c r="N80" i="2"/>
  <c r="N79" i="2" s="1"/>
  <c r="N78" i="2" s="1"/>
  <c r="R82" i="2"/>
  <c r="R81" i="2" s="1"/>
  <c r="S82" i="2"/>
  <c r="S81" i="2" s="1"/>
  <c r="T82" i="2"/>
  <c r="T81" i="2" s="1"/>
  <c r="Q83" i="2"/>
  <c r="Q82" i="2" s="1"/>
  <c r="Q81" i="2" s="1"/>
  <c r="O82" i="2"/>
  <c r="O81" i="2" s="1"/>
  <c r="N83" i="2"/>
  <c r="N82" i="2" s="1"/>
  <c r="N81" i="2" s="1"/>
  <c r="R76" i="2"/>
  <c r="R75" i="2" s="1"/>
  <c r="S76" i="2"/>
  <c r="S75" i="2" s="1"/>
  <c r="T76" i="2"/>
  <c r="T75" i="2" s="1"/>
  <c r="Q77" i="2"/>
  <c r="Q76" i="2" s="1"/>
  <c r="Q75" i="2" s="1"/>
  <c r="Q74" i="2" s="1"/>
  <c r="Q73" i="2" s="1"/>
  <c r="O76" i="2"/>
  <c r="O75" i="2" s="1"/>
  <c r="N77" i="2"/>
  <c r="N76" i="2" s="1"/>
  <c r="N75" i="2" s="1"/>
  <c r="R65" i="2"/>
  <c r="R64" i="2" s="1"/>
  <c r="S65" i="2"/>
  <c r="S64" i="2" s="1"/>
  <c r="T65" i="2"/>
  <c r="T64" i="2" s="1"/>
  <c r="R68" i="2"/>
  <c r="R67" i="2" s="1"/>
  <c r="S68" i="2"/>
  <c r="S67" i="2" s="1"/>
  <c r="T68" i="2"/>
  <c r="T67" i="2" s="1"/>
  <c r="R71" i="2"/>
  <c r="R70" i="2" s="1"/>
  <c r="S71" i="2"/>
  <c r="S70" i="2" s="1"/>
  <c r="T71" i="2"/>
  <c r="T70" i="2" s="1"/>
  <c r="Q72" i="2"/>
  <c r="Q71" i="2" s="1"/>
  <c r="Q70" i="2" s="1"/>
  <c r="Q69" i="2"/>
  <c r="Q68" i="2" s="1"/>
  <c r="Q67" i="2" s="1"/>
  <c r="Q66" i="2"/>
  <c r="Q65" i="2" s="1"/>
  <c r="Q64" i="2" s="1"/>
  <c r="O65" i="2"/>
  <c r="O64" i="2" s="1"/>
  <c r="N66" i="2"/>
  <c r="N65" i="2" s="1"/>
  <c r="N64" i="2" s="1"/>
  <c r="O68" i="2"/>
  <c r="O67" i="2" s="1"/>
  <c r="N69" i="2"/>
  <c r="N68" i="2" s="1"/>
  <c r="N67" i="2" s="1"/>
  <c r="O71" i="2"/>
  <c r="O70" i="2" s="1"/>
  <c r="N72" i="2"/>
  <c r="N71" i="2" s="1"/>
  <c r="N70" i="2" s="1"/>
  <c r="R60" i="2"/>
  <c r="R59" i="2" s="1"/>
  <c r="S60" i="2"/>
  <c r="S59" i="2" s="1"/>
  <c r="Q62" i="2"/>
  <c r="N62" i="2"/>
  <c r="Q57" i="2"/>
  <c r="N57" i="2"/>
  <c r="S88" i="2" l="1"/>
  <c r="R88" i="2"/>
  <c r="N63" i="2"/>
  <c r="S63" i="2"/>
  <c r="S58" i="2" s="1"/>
  <c r="R63" i="2"/>
  <c r="T74" i="2"/>
  <c r="T73" i="2" s="1"/>
  <c r="O84" i="2"/>
  <c r="O63" i="2"/>
  <c r="R58" i="2"/>
  <c r="Q63" i="2"/>
  <c r="N74" i="2"/>
  <c r="S74" i="2"/>
  <c r="S73" i="2" s="1"/>
  <c r="N85" i="2"/>
  <c r="N84" i="2"/>
  <c r="T63" i="2"/>
  <c r="O74" i="2"/>
  <c r="O73" i="2" s="1"/>
  <c r="R74" i="2"/>
  <c r="R73" i="2" s="1"/>
  <c r="N73" i="2" l="1"/>
  <c r="R51" i="2"/>
  <c r="S51" i="2"/>
  <c r="T51" i="2"/>
  <c r="Q52" i="2"/>
  <c r="Q51" i="2" s="1"/>
  <c r="O51" i="2"/>
  <c r="N52" i="2"/>
  <c r="N51" i="2" s="1"/>
  <c r="R49" i="2"/>
  <c r="S49" i="2"/>
  <c r="T49" i="2"/>
  <c r="Q50" i="2"/>
  <c r="Q49" i="2" s="1"/>
  <c r="O49" i="2"/>
  <c r="N50" i="2"/>
  <c r="N49" i="2" s="1"/>
  <c r="R46" i="2"/>
  <c r="R45" i="2" s="1"/>
  <c r="S46" i="2"/>
  <c r="S45" i="2" s="1"/>
  <c r="T46" i="2"/>
  <c r="T45" i="2" s="1"/>
  <c r="Q47" i="2"/>
  <c r="Q46" i="2" s="1"/>
  <c r="Q45" i="2" s="1"/>
  <c r="O46" i="2"/>
  <c r="O45" i="2" s="1"/>
  <c r="N47" i="2"/>
  <c r="N46" i="2" s="1"/>
  <c r="N45" i="2" s="1"/>
  <c r="R43" i="2"/>
  <c r="R42" i="2" s="1"/>
  <c r="S43" i="2"/>
  <c r="S42" i="2" s="1"/>
  <c r="T43" i="2"/>
  <c r="T42" i="2" s="1"/>
  <c r="Q44" i="2"/>
  <c r="Q43" i="2" s="1"/>
  <c r="Q42" i="2" s="1"/>
  <c r="O43" i="2"/>
  <c r="O42" i="2" s="1"/>
  <c r="N44" i="2"/>
  <c r="N43" i="2" s="1"/>
  <c r="N42" i="2" s="1"/>
  <c r="Q41" i="2"/>
  <c r="Q40" i="2" s="1"/>
  <c r="N41" i="2"/>
  <c r="N40" i="2" s="1"/>
  <c r="T40" i="2"/>
  <c r="S40" i="2"/>
  <c r="R40" i="2"/>
  <c r="O40" i="2"/>
  <c r="Q39" i="2"/>
  <c r="Q38" i="2" s="1"/>
  <c r="N39" i="2"/>
  <c r="N38" i="2" s="1"/>
  <c r="T38" i="2"/>
  <c r="S38" i="2"/>
  <c r="R38" i="2"/>
  <c r="O38" i="2"/>
  <c r="R31" i="2"/>
  <c r="S31" i="2"/>
  <c r="T31" i="2"/>
  <c r="R33" i="2"/>
  <c r="S33" i="2"/>
  <c r="T33" i="2"/>
  <c r="R35" i="2"/>
  <c r="S35" i="2"/>
  <c r="T35" i="2"/>
  <c r="O31" i="2"/>
  <c r="O33" i="2"/>
  <c r="O35" i="2"/>
  <c r="Q36" i="2"/>
  <c r="Q35" i="2" s="1"/>
  <c r="Q34" i="2"/>
  <c r="Q33" i="2" s="1"/>
  <c r="Q32" i="2"/>
  <c r="Q31" i="2" s="1"/>
  <c r="N32" i="2"/>
  <c r="N31" i="2" s="1"/>
  <c r="N34" i="2"/>
  <c r="N33" i="2" s="1"/>
  <c r="N36" i="2"/>
  <c r="N35" i="2" s="1"/>
  <c r="R27" i="2"/>
  <c r="S27" i="2"/>
  <c r="Q29" i="2"/>
  <c r="N29" i="2"/>
  <c r="R23" i="2"/>
  <c r="R22" i="2" s="1"/>
  <c r="S23" i="2"/>
  <c r="S22" i="2" s="1"/>
  <c r="Q25" i="2"/>
  <c r="N25" i="2"/>
  <c r="Q21" i="2"/>
  <c r="N21" i="2"/>
  <c r="Q17" i="2"/>
  <c r="N17" i="2"/>
  <c r="T37" i="2" l="1"/>
  <c r="O48" i="2"/>
  <c r="O37" i="2"/>
  <c r="N37" i="2"/>
  <c r="T48" i="2"/>
  <c r="R37" i="2"/>
  <c r="Q37" i="2"/>
  <c r="N48" i="2"/>
  <c r="O30" i="2"/>
  <c r="T30" i="2"/>
  <c r="S48" i="2"/>
  <c r="R48" i="2"/>
  <c r="R30" i="2"/>
  <c r="Q48" i="2"/>
  <c r="S37" i="2"/>
  <c r="S30" i="2"/>
  <c r="N30" i="2"/>
  <c r="Q30" i="2"/>
  <c r="S26" i="2" l="1"/>
  <c r="R26" i="2"/>
  <c r="O20" i="2"/>
  <c r="O19" i="2" s="1"/>
  <c r="O18" i="2" s="1"/>
  <c r="Q20" i="2"/>
  <c r="Q19" i="2" s="1"/>
  <c r="Q18" i="2" s="1"/>
  <c r="R20" i="2"/>
  <c r="R19" i="2" s="1"/>
  <c r="R18" i="2" s="1"/>
  <c r="S20" i="2"/>
  <c r="S19" i="2" s="1"/>
  <c r="S18" i="2" s="1"/>
  <c r="T20" i="2"/>
  <c r="T19" i="2" s="1"/>
  <c r="T18" i="2" s="1"/>
  <c r="N20" i="2"/>
  <c r="N19" i="2" s="1"/>
  <c r="N18" i="2" s="1"/>
  <c r="R53" i="2"/>
  <c r="S53" i="2"/>
  <c r="U13" i="2"/>
  <c r="P13" i="2"/>
  <c r="O16" i="2"/>
  <c r="O14" i="2" s="1"/>
  <c r="O24" i="2"/>
  <c r="O23" i="2" s="1"/>
  <c r="O22" i="2" s="1"/>
  <c r="O28" i="2"/>
  <c r="O27" i="2" s="1"/>
  <c r="O26" i="2" s="1"/>
  <c r="O61" i="2"/>
  <c r="O94" i="2"/>
  <c r="O93" i="2" s="1"/>
  <c r="P56" i="2"/>
  <c r="Q16" i="2"/>
  <c r="Q14" i="2" s="1"/>
  <c r="Q24" i="2"/>
  <c r="Q23" i="2" s="1"/>
  <c r="Q22" i="2" s="1"/>
  <c r="Q28" i="2"/>
  <c r="Q27" i="2" s="1"/>
  <c r="Q26" i="2" s="1"/>
  <c r="Q56" i="2"/>
  <c r="Q54" i="2" s="1"/>
  <c r="Q53" i="2" s="1"/>
  <c r="Q61" i="2"/>
  <c r="Q60" i="2" s="1"/>
  <c r="Q59" i="2" s="1"/>
  <c r="Q58" i="2" s="1"/>
  <c r="Q94" i="2"/>
  <c r="Q93" i="2" s="1"/>
  <c r="T16" i="2"/>
  <c r="T14" i="2" s="1"/>
  <c r="T24" i="2"/>
  <c r="T23" i="2" s="1"/>
  <c r="T22" i="2" s="1"/>
  <c r="T28" i="2"/>
  <c r="T27" i="2" s="1"/>
  <c r="T26" i="2" s="1"/>
  <c r="T61" i="2"/>
  <c r="T60" i="2" s="1"/>
  <c r="T59" i="2" s="1"/>
  <c r="T58" i="2" s="1"/>
  <c r="T94" i="2"/>
  <c r="T93" i="2" s="1"/>
  <c r="U56" i="2"/>
  <c r="N16" i="2"/>
  <c r="N14" i="2" s="1"/>
  <c r="N24" i="2"/>
  <c r="N23" i="2" s="1"/>
  <c r="N22" i="2" s="1"/>
  <c r="N28" i="2"/>
  <c r="N27" i="2" s="1"/>
  <c r="N26" i="2" s="1"/>
  <c r="N56" i="2"/>
  <c r="N54" i="2" s="1"/>
  <c r="N53" i="2" s="1"/>
  <c r="N61" i="2"/>
  <c r="N60" i="2" s="1"/>
  <c r="N59" i="2" s="1"/>
  <c r="N58" i="2" s="1"/>
  <c r="N94" i="2"/>
  <c r="N93" i="2" s="1"/>
  <c r="Q88" i="2" l="1"/>
  <c r="O88" i="2"/>
  <c r="N88" i="2"/>
  <c r="T88" i="2"/>
  <c r="O60" i="2"/>
  <c r="O59" i="2" s="1"/>
  <c r="O58" i="2" s="1"/>
  <c r="U54" i="2"/>
  <c r="U53" i="2" s="1"/>
  <c r="U105" i="2" s="1"/>
  <c r="U55" i="2"/>
  <c r="Q55" i="2" s="1"/>
  <c r="P54" i="2"/>
  <c r="P53" i="2" s="1"/>
  <c r="P105" i="2" s="1"/>
  <c r="P55" i="2"/>
  <c r="N55" i="2" s="1"/>
  <c r="S13" i="2"/>
  <c r="S105" i="2" s="1"/>
  <c r="Q13" i="2"/>
  <c r="O13" i="2"/>
  <c r="R13" i="2"/>
  <c r="R105" i="2" s="1"/>
  <c r="N13" i="2"/>
  <c r="T13" i="2"/>
  <c r="Q105" i="2" l="1"/>
  <c r="T105" i="2"/>
  <c r="O105" i="2"/>
  <c r="N105" i="2"/>
</calcChain>
</file>

<file path=xl/sharedStrings.xml><?xml version="1.0" encoding="utf-8"?>
<sst xmlns="http://schemas.openxmlformats.org/spreadsheetml/2006/main" count="588" uniqueCount="220">
  <si>
    <t>0942173</t>
  </si>
  <si>
    <t>0935436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</si>
  <si>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</si>
  <si>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</si>
  <si>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</si>
  <si>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</si>
  <si>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</si>
  <si>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</si>
  <si>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</si>
  <si>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</si>
  <si>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</si>
  <si>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</si>
  <si>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Связь и информатика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</si>
  <si>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</si>
  <si>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</si>
  <si>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</si>
  <si>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</si>
  <si>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</si>
  <si>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</si>
  <si>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</si>
  <si>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</si>
  <si>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Прочие выплаты персоналу, за исключением фонда оплаты труда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</si>
  <si>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</si>
  <si>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</si>
  <si>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</si>
  <si>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Благоустройство</t>
  </si>
  <si>
    <t>1502006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</si>
  <si>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</si>
  <si>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</si>
  <si>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</si>
  <si>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</si>
  <si>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</si>
  <si>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</si>
  <si>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</si>
  <si>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</si>
  <si>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</si>
  <si>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3.1.1</t>
  </si>
  <si>
    <t>3.1</t>
  </si>
  <si>
    <t>Национальная безопасность и правоохранительная деятельность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</si>
  <si>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</si>
  <si>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</si>
  <si>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</si>
  <si>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</si>
  <si>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</si>
  <si>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</si>
  <si>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</si>
  <si>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</si>
  <si>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</si>
  <si>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</si>
  <si>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</si>
  <si>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</si>
  <si>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</si>
  <si>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</si>
  <si>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1.4.3.1</t>
  </si>
  <si>
    <t>1.4.3</t>
  </si>
  <si>
    <t>1.4.2.1</t>
  </si>
  <si>
    <t>1.4.2</t>
  </si>
  <si>
    <t>1.4.1.1</t>
  </si>
  <si>
    <t>1.4.1</t>
  </si>
  <si>
    <t>1.4</t>
  </si>
  <si>
    <t>2010240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</si>
  <si>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</si>
  <si>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</si>
  <si>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</si>
  <si>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</si>
  <si>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</si>
  <si>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</si>
  <si>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</si>
  <si>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</si>
  <si>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</si>
  <si>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</si>
  <si>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</si>
  <si>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</si>
  <si>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</si>
  <si>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</si>
  <si>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в том числе: расходы, осуществляемые за счет субвенций из бюджетов вышестоящих уровней</t>
  </si>
  <si>
    <t>в том числе: расходы, осуществляемые по вопросам местного значения муниципального района</t>
  </si>
  <si>
    <t>Всего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</si>
  <si>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</si>
  <si>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</si>
  <si>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</si>
  <si>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</si>
  <si>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</si>
  <si>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</si>
  <si>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</si>
  <si>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</si>
  <si>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</si>
  <si>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</si>
  <si>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>тыс.рублей</t>
  </si>
  <si>
    <t/>
  </si>
  <si>
    <t xml:space="preserve">в том числе: расходы, осуществляемые по вопросам местного значения </t>
  </si>
  <si>
    <t xml:space="preserve">в том числе:  расходы,  осуществляемые за счёт субвенций из регионального фонда компенсаций </t>
  </si>
  <si>
    <t>Приложение 5.1</t>
  </si>
  <si>
    <t>880</t>
  </si>
  <si>
    <t>Условно-утвержденные расходы в поселениях</t>
  </si>
  <si>
    <t>1.4.4</t>
  </si>
  <si>
    <t>1.4.4.1</t>
  </si>
  <si>
    <t>ВСЕГО по муниципальному образованию сельское поселение Сентябрьский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</si>
  <si>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2018-2019 года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</si>
  <si>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управлениями государственными внебюджетными фондами</t>
  </si>
  <si>
    <t>Расходы на выплату персоналу государственных (муниципальных) органов</t>
  </si>
  <si>
    <t>50.1.00.02030</t>
  </si>
  <si>
    <t>100</t>
  </si>
  <si>
    <t>120</t>
  </si>
  <si>
    <t>1.1.1.1.1</t>
  </si>
  <si>
    <t>Расходы на обеспечение функций органов местного самоуправления</t>
  </si>
  <si>
    <t>50.1.00.02040</t>
  </si>
  <si>
    <t>1.2.1.1.1</t>
  </si>
  <si>
    <t>50.0.00.20940</t>
  </si>
  <si>
    <t>Иные бюджетные ассигнования</t>
  </si>
  <si>
    <t>800</t>
  </si>
  <si>
    <t>1.3.1.1.1</t>
  </si>
  <si>
    <t>870</t>
  </si>
  <si>
    <t>50.0.00.09900</t>
  </si>
  <si>
    <t>1.4.1.1.1</t>
  </si>
  <si>
    <t>Расходы на обеспечение деятельности казенных учреждений</t>
  </si>
  <si>
    <t>50.2.00.00600</t>
  </si>
  <si>
    <t>Расходы на выплату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</si>
  <si>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</si>
  <si>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</si>
  <si>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13</t>
  </si>
  <si>
    <t>200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</si>
  <si>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</si>
  <si>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</si>
  <si>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</si>
  <si>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</si>
  <si>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1.4.2.1.1</t>
  </si>
  <si>
    <t>1.4.2.2</t>
  </si>
  <si>
    <t>1.4.2.2.1</t>
  </si>
  <si>
    <t>1.4.2.3</t>
  </si>
  <si>
    <t>1.4.2.3.1</t>
  </si>
  <si>
    <t>1.4.3.1.1</t>
  </si>
  <si>
    <t>1.4.3.2</t>
  </si>
  <si>
    <t>1.4.3.2.1</t>
  </si>
  <si>
    <t>Иные выплаты населению</t>
  </si>
  <si>
    <t>50.3.00.09200</t>
  </si>
  <si>
    <t>1.4.4.1.1</t>
  </si>
  <si>
    <t>1.4.5</t>
  </si>
  <si>
    <t>1.4.5.1</t>
  </si>
  <si>
    <t>1.4.5.1.1</t>
  </si>
  <si>
    <t>50.3.00.09250</t>
  </si>
  <si>
    <t>1.4.6</t>
  </si>
  <si>
    <t>1.4.6.1</t>
  </si>
  <si>
    <t>1.4.6.1.1</t>
  </si>
  <si>
    <t>Выполнение других обязательств государства</t>
  </si>
  <si>
    <t>50.3.00.09300</t>
  </si>
  <si>
    <t>1.4.6.2</t>
  </si>
  <si>
    <t>1.4.6.2.1</t>
  </si>
  <si>
    <t>50.0.00.51180</t>
  </si>
  <si>
    <t>2.1.1.1.1</t>
  </si>
  <si>
    <t>Предупреждение и ликвидация последствий чрезвычайных ситуаций и стихийных бедствий природного и техногенного характера</t>
  </si>
  <si>
    <t>50.3.00.03090</t>
  </si>
  <si>
    <t>3.1.1.1</t>
  </si>
  <si>
    <t>3.1.1.1.1</t>
  </si>
  <si>
    <t>3.2</t>
  </si>
  <si>
    <t>Другие вопросы в области национальной безопасности и правоохранительной деятельности</t>
  </si>
  <si>
    <t>14</t>
  </si>
  <si>
    <t>3.2.1</t>
  </si>
  <si>
    <t>3.2.1.1</t>
  </si>
  <si>
    <t>3.2.1.1.1</t>
  </si>
  <si>
    <t>3.2.2</t>
  </si>
  <si>
    <t>3.2.2.1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</si>
  <si>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</si>
  <si>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3.2.2.1.1</t>
  </si>
  <si>
    <t>3.2.3</t>
  </si>
  <si>
    <t>3.2.3.1</t>
  </si>
  <si>
    <t>3.2.3.1.1</t>
  </si>
  <si>
    <t>Дорожное хозяйство (дорожные фонды)</t>
  </si>
  <si>
    <t>4.1.1.1</t>
  </si>
  <si>
    <t>4.1.1.1.1</t>
  </si>
  <si>
    <t>4.1.2.1</t>
  </si>
  <si>
    <t>4.1.2.1.1</t>
  </si>
  <si>
    <t>4.1.3.1</t>
  </si>
  <si>
    <t>4.1.3.1.1</t>
  </si>
  <si>
    <t>10</t>
  </si>
  <si>
    <t>4.2.1.1</t>
  </si>
  <si>
    <t>4.2.1.1.1</t>
  </si>
  <si>
    <t>5.1.1.1</t>
  </si>
  <si>
    <t>5.1.1.1.1</t>
  </si>
  <si>
    <t>5.2.1.1.1</t>
  </si>
  <si>
    <t xml:space="preserve">Субвенции на организацию осуществления мероприятий по проведению дезинсекции и дератизации в Ханты-Мансийском автономном округе – Югре в рамках муниципальной программы Нефтеюганского района  «Развитие жилищно-коммунального комплекса и повышение энергетической эффективности в муниципальном образовании Нефтеюганский район на 2017-2020 годы» </t>
  </si>
  <si>
    <t>5.2.2.1.1</t>
  </si>
  <si>
    <t>Образование</t>
  </si>
  <si>
    <t>07</t>
  </si>
  <si>
    <t>6.1</t>
  </si>
  <si>
    <t>6.1.1</t>
  </si>
  <si>
    <t>6.1.1.1</t>
  </si>
  <si>
    <t>6.1.1.1.1</t>
  </si>
  <si>
    <t>10.0.01.82300</t>
  </si>
  <si>
    <t>10.0.01.S2300</t>
  </si>
  <si>
    <t>09.2.03.84280</t>
  </si>
  <si>
    <t xml:space="preserve">Молодежная политика </t>
  </si>
  <si>
    <t>Реализация мероприятий муниципальной программы "Развитие муниципальной службы в муниципальном образовании сельское поселение Сентябрьский на 2017-2020 годы"</t>
  </si>
  <si>
    <t>Реализация мероприятий муниципальной программы «Профилактика правонарушений в отдельных сферах жизнедеятельности граждан в сельском поселении Сентябрьский на 2017-2020 годы»</t>
  </si>
  <si>
    <t>Реализация мероприятий муниципальной программы «Профилактика правонарушений в отдельных сферах жизнедеятельности граждан в сельском поселении Сентябрьский на 2017-2020 годы» (софинансирование)</t>
  </si>
  <si>
    <t xml:space="preserve">Реализация мероприятий муниципальной программы  "Развитие транспортной системы сельского поселения Сентябрьский на 2017-2020 годы" </t>
  </si>
  <si>
    <t>Реализация мероприятий муниципальной программы  "Развитие транспортной системы сельского поселения Сентябрьский на 2017-2020 годы" (софинансирование)</t>
  </si>
  <si>
    <t>Реализация мероприятий муниципальной программы  "Развитие информационной среды и поддержание в рабочем состоянии средств вычислительной техники муниципальных учреждений сельского поселения Сентябрьский на 2017-2020 годы"</t>
  </si>
  <si>
    <t>Реализация мероприятий муниципальной программы "Управление имуществом муниципального образования сельское поселение Сентябрьский на 2017-2020 годы"</t>
  </si>
  <si>
    <t>Реализация мероприятий муниципальной программы "Благоустройство, озеленение и санитарная очистка территории
сельского поселения Сентябрьский на 2017-2020 годы"</t>
  </si>
  <si>
    <t>Реализация мероприятий муниципальной программы "Развитие молодежной политики в муниципальном образовании 
сельское поселение Сентябрьский  на 2017 - 2020 годы"</t>
  </si>
  <si>
    <t>15.0.04.82390</t>
  </si>
  <si>
    <t>15.0.04.S2390</t>
  </si>
  <si>
    <t>21.0.01.99990</t>
  </si>
  <si>
    <t>09.0.01.99990</t>
  </si>
  <si>
    <t>01.0.01.99990</t>
  </si>
  <si>
    <t>Реализация мероприятий муниципальной программы «Профилактика терроризма, экстремизма, гармонизация межэтнических и межкультурных отношений в сельском поселении Сентябрьский на 2017-2020 годы»</t>
  </si>
  <si>
    <t>20.0.01.99990</t>
  </si>
  <si>
    <t>04.0.01.99990</t>
  </si>
  <si>
    <t>16.0.01.99990</t>
  </si>
  <si>
    <t xml:space="preserve">от 01.12.2016 №196 </t>
  </si>
  <si>
    <t>15.0.03.99990</t>
  </si>
  <si>
    <t>1</t>
  </si>
  <si>
    <t>2</t>
  </si>
  <si>
    <t>3</t>
  </si>
  <si>
    <t>4</t>
  </si>
  <si>
    <t>5</t>
  </si>
  <si>
    <t>6</t>
  </si>
  <si>
    <t>00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</si>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</sst>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;[Red]\-#,##0.00000"/>
    <numFmt numFmtId="165" formatCode="#,##0.00000"/>
    <numFmt numFmtId="166" formatCode="#,##0.0;[Red]\-#,##0.0"/>
    <numFmt numFmtId="167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167" fontId="2" fillId="0" borderId="0" xfId="0" applyNumberFormat="1" applyFont="1" applyAlignment="1">
      <alignment horizontal="left"/>
    </xf>
    <xf numFmtId="0" fontId="3" fillId="0" borderId="0" xfId="1" applyFont="1" applyFill="1" applyProtection="1">
      <protection hidden="1"/>
    </xf>
    <xf numFmtId="0" fontId="4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0" borderId="2" xfId="1" applyFont="1" applyFill="1" applyBorder="1" applyProtection="1">
      <protection hidden="1"/>
    </xf>
    <xf numFmtId="0" fontId="4" fillId="0" borderId="3" xfId="1" applyFont="1" applyFill="1" applyBorder="1" applyAlignment="1" applyProtection="1">
      <protection hidden="1"/>
    </xf>
    <xf numFmtId="0" fontId="4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3" fillId="0" borderId="2" xfId="1" applyFont="1" applyBorder="1"/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left" wrapText="1"/>
      <protection hidden="1"/>
    </xf>
    <xf numFmtId="49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3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2" xfId="1" applyNumberFormat="1" applyFont="1" applyFill="1" applyBorder="1" applyAlignment="1" applyProtection="1">
      <alignment horizontal="center" wrapText="1"/>
      <protection hidden="1"/>
    </xf>
    <xf numFmtId="165" fontId="3" fillId="0" borderId="2" xfId="1" applyNumberFormat="1" applyFont="1" applyFill="1" applyBorder="1" applyAlignment="1" applyProtection="1">
      <protection hidden="1"/>
    </xf>
    <xf numFmtId="165" fontId="4" fillId="0" borderId="2" xfId="1" applyNumberFormat="1" applyFont="1" applyBorder="1" applyAlignment="1">
      <alignment horizontal="center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7" xfId="1" applyNumberFormat="1" applyFont="1" applyFill="1" applyBorder="1" applyAlignment="1" applyProtection="1">
      <alignment horizontal="center" wrapText="1"/>
      <protection hidden="1"/>
    </xf>
    <xf numFmtId="166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7" xfId="1" applyNumberFormat="1" applyFont="1" applyFill="1" applyBorder="1" applyAlignment="1" applyProtection="1">
      <alignment wrapText="1"/>
      <protection hidden="1"/>
    </xf>
    <xf numFmtId="49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2" xfId="1" applyNumberFormat="1" applyFont="1" applyBorder="1"/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left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2" xfId="1" applyNumberFormat="1" applyFont="1" applyFill="1" applyBorder="1" applyAlignment="1" applyProtection="1">
      <alignment horizontal="center" wrapText="1"/>
      <protection hidden="1"/>
    </xf>
    <xf numFmtId="165" fontId="5" fillId="0" borderId="2" xfId="1" applyNumberFormat="1" applyFont="1" applyFill="1" applyBorder="1" applyAlignment="1" applyProtection="1">
      <alignment horizontal="center" wrapText="1"/>
      <protection hidden="1"/>
    </xf>
    <xf numFmtId="0" fontId="4" fillId="0" borderId="2" xfId="1" applyNumberFormat="1" applyFont="1" applyFill="1" applyBorder="1" applyAlignment="1" applyProtection="1">
      <alignment horizontal="left" wrapText="1"/>
      <protection hidden="1"/>
    </xf>
    <xf numFmtId="0" fontId="6" fillId="0" borderId="2" xfId="1" applyFont="1" applyBorder="1" applyAlignment="1">
      <alignment wrapText="1"/>
    </xf>
    <xf numFmtId="0" fontId="6" fillId="0" borderId="2" xfId="1" applyFont="1" applyBorder="1"/>
    <xf numFmtId="167" fontId="2" fillId="0" borderId="0" xfId="0" applyNumberFormat="1" applyFont="1" applyAlignment="1"/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49" fontId="7" fillId="0" borderId="5" xfId="1" applyNumberFormat="1" applyFont="1" applyFill="1" applyBorder="1" applyAlignment="1" applyProtection="1">
      <alignment horizontal="left"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left" wrapText="1"/>
      <protection hidden="1"/>
    </xf>
    <xf numFmtId="49" fontId="7" fillId="0" borderId="1" xfId="1" applyNumberFormat="1" applyFont="1" applyFill="1" applyBorder="1" applyAlignment="1" applyProtection="1">
      <alignment horizontal="center" wrapText="1"/>
      <protection hidden="1"/>
    </xf>
    <xf numFmtId="49" fontId="7" fillId="0" borderId="8" xfId="1" applyNumberFormat="1" applyFont="1" applyFill="1" applyBorder="1" applyAlignment="1" applyProtection="1">
      <alignment horizontal="center" wrapText="1"/>
      <protection hidden="1"/>
    </xf>
    <xf numFmtId="49" fontId="7" fillId="0" borderId="3" xfId="1" applyNumberFormat="1" applyFont="1" applyFill="1" applyBorder="1" applyAlignment="1" applyProtection="1">
      <alignment horizontal="center" wrapText="1"/>
      <protection hidden="1"/>
    </xf>
    <xf numFmtId="0" fontId="8" fillId="0" borderId="1" xfId="1" applyNumberFormat="1" applyFont="1" applyFill="1" applyBorder="1" applyAlignment="1" applyProtection="1">
      <protection hidden="1"/>
    </xf>
    <xf numFmtId="166" fontId="7" fillId="0" borderId="3" xfId="1" applyNumberFormat="1" applyFont="1" applyFill="1" applyBorder="1" applyAlignment="1" applyProtection="1">
      <alignment horizontal="center" wrapText="1"/>
      <protection hidden="1"/>
    </xf>
    <xf numFmtId="165" fontId="7" fillId="0" borderId="1" xfId="1" applyNumberFormat="1" applyFont="1" applyFill="1" applyBorder="1" applyAlignment="1" applyProtection="1">
      <alignment horizontal="center" wrapText="1"/>
      <protection hidden="1"/>
    </xf>
    <xf numFmtId="164" fontId="7" fillId="0" borderId="2" xfId="1" applyNumberFormat="1" applyFont="1" applyFill="1" applyBorder="1" applyAlignment="1" applyProtection="1">
      <alignment horizontal="center" wrapText="1"/>
      <protection hidden="1"/>
    </xf>
    <xf numFmtId="165" fontId="7" fillId="0" borderId="2" xfId="1" applyNumberFormat="1" applyFont="1" applyBorder="1" applyAlignment="1">
      <alignment horizontal="center"/>
    </xf>
    <xf numFmtId="0" fontId="8" fillId="0" borderId="0" xfId="1" applyFont="1"/>
    <xf numFmtId="49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2" xfId="1" applyNumberFormat="1" applyFont="1" applyFill="1" applyBorder="1" applyAlignment="1" applyProtection="1">
      <alignment horizontal="center" wrapText="1"/>
      <protection hidden="1"/>
    </xf>
    <xf numFmtId="165" fontId="8" fillId="0" borderId="2" xfId="1" applyNumberFormat="1" applyFont="1" applyFill="1" applyBorder="1" applyAlignment="1" applyProtection="1">
      <protection hidden="1"/>
    </xf>
    <xf numFmtId="165" fontId="8" fillId="0" borderId="2" xfId="1" applyNumberFormat="1" applyFont="1" applyBorder="1"/>
    <xf numFmtId="49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Font="1"/>
    <xf numFmtId="166" fontId="7" fillId="0" borderId="2" xfId="1" applyNumberFormat="1" applyFont="1" applyFill="1" applyBorder="1" applyAlignment="1" applyProtection="1">
      <alignment horizontal="center" wrapText="1"/>
      <protection hidden="1"/>
    </xf>
    <xf numFmtId="165" fontId="5" fillId="0" borderId="2" xfId="1" applyNumberFormat="1" applyFont="1" applyBorder="1" applyAlignment="1">
      <alignment horizontal="center"/>
    </xf>
    <xf numFmtId="0" fontId="10" fillId="0" borderId="1" xfId="1" applyNumberFormat="1" applyFont="1" applyFill="1" applyBorder="1" applyAlignment="1" applyProtection="1">
      <protection hidden="1"/>
    </xf>
    <xf numFmtId="0" fontId="10" fillId="0" borderId="0" xfId="1" applyFont="1"/>
    <xf numFmtId="49" fontId="7" fillId="0" borderId="2" xfId="1" applyNumberFormat="1" applyFont="1" applyFill="1" applyBorder="1" applyAlignment="1" applyProtection="1">
      <alignment wrapText="1"/>
      <protection hidden="1"/>
    </xf>
    <xf numFmtId="49" fontId="4" fillId="0" borderId="4" xfId="1" applyNumberFormat="1" applyFont="1" applyFill="1" applyBorder="1" applyAlignment="1" applyProtection="1">
      <alignment wrapText="1"/>
      <protection hidden="1"/>
    </xf>
    <xf numFmtId="49" fontId="4" fillId="0" borderId="4" xfId="1" applyNumberFormat="1" applyFont="1" applyFill="1" applyBorder="1" applyAlignment="1" applyProtection="1">
      <alignment horizontal="left" wrapText="1"/>
      <protection hidden="1"/>
    </xf>
    <xf numFmtId="165" fontId="4" fillId="0" borderId="4" xfId="1" applyNumberFormat="1" applyFont="1" applyBorder="1" applyAlignment="1">
      <alignment horizontal="center"/>
    </xf>
    <xf numFmtId="0" fontId="9" fillId="0" borderId="2" xfId="1" applyFont="1" applyBorder="1"/>
    <xf numFmtId="0" fontId="8" fillId="0" borderId="2" xfId="1" applyFont="1" applyBorder="1"/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0" xfId="0" applyNumberFormat="1" applyFont="1" applyAlignment="1">
      <alignment horizontal="left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0" xfId="0" applyNumberFormat="1" applyFont="1" applyAlignment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5"/>
  <sheetViews>
    <sheetView showGridLines="0" tabSelected="1" view="pageBreakPreview" topLeftCell="B93" zoomScaleNormal="75" zoomScaleSheetLayoutView="100" workbookViewId="0">
      <selection activeCell="G97" sqref="G97"/>
    </sheetView>
  </sheetViews>
  <sheetFormatPr defaultRowHeight="12.75" x14ac:dyDescent="0.2"/>
  <cols>
    <col min="1" max="1" width="0" style="6" hidden="1" customWidth="1"/>
    <col min="2" max="2" width="10.140625" style="6" customWidth="1"/>
    <col min="3" max="6" width="0" style="6" hidden="1" customWidth="1"/>
    <col min="7" max="7" width="69" style="6" customWidth="1"/>
    <col min="8" max="8" width="4.85546875" style="6" customWidth="1"/>
    <col min="9" max="9" width="5" style="6" customWidth="1"/>
    <col min="10" max="10" width="16.140625" style="6" customWidth="1"/>
    <col min="11" max="11" width="9.140625" style="6"/>
    <col min="12" max="13" width="0" style="6" hidden="1" customWidth="1"/>
    <col min="14" max="14" width="17.5703125" style="6" customWidth="1"/>
    <col min="15" max="15" width="18.140625" style="6" customWidth="1"/>
    <col min="16" max="16" width="18.7109375" style="6" customWidth="1"/>
    <col min="17" max="17" width="18.140625" style="6" customWidth="1"/>
    <col min="18" max="19" width="0" style="6" hidden="1" customWidth="1"/>
    <col min="20" max="20" width="18.85546875" style="6" customWidth="1"/>
    <col min="21" max="21" width="18.140625" style="6" customWidth="1"/>
    <col min="22" max="16384" width="9.140625" style="6"/>
  </cols>
  <sheetData>
    <row r="1" spans="1:21" ht="15" customHeight="1" x14ac:dyDescent="0.2">
      <c r="A1" s="2"/>
      <c r="B1" s="2"/>
      <c r="C1" s="2"/>
      <c r="D1" s="2"/>
      <c r="E1" s="2"/>
      <c r="F1" s="2"/>
      <c r="G1" s="3"/>
      <c r="H1" s="3"/>
      <c r="I1" s="3"/>
      <c r="J1" s="3"/>
      <c r="K1" s="2"/>
      <c r="L1" s="4"/>
      <c r="M1" s="4"/>
      <c r="N1" s="5"/>
      <c r="O1" s="2"/>
      <c r="P1" s="2"/>
      <c r="Q1" s="4"/>
      <c r="R1" s="4"/>
      <c r="S1" s="4"/>
    </row>
    <row r="2" spans="1:21" ht="15" customHeight="1" x14ac:dyDescent="0.25">
      <c r="A2" s="2"/>
      <c r="B2" s="107" t="s">
        <v>13</v>
      </c>
      <c r="C2" s="107"/>
      <c r="D2" s="107" t="s">
        <v>13</v>
      </c>
      <c r="E2" s="107"/>
      <c r="F2" s="107"/>
      <c r="G2" s="107"/>
      <c r="H2" s="107" t="s">
        <v>13</v>
      </c>
      <c r="I2" s="107"/>
      <c r="J2" s="107" t="s">
        <v>13</v>
      </c>
      <c r="K2" s="107"/>
      <c r="L2" s="107" t="s">
        <v>13</v>
      </c>
      <c r="M2" s="107"/>
      <c r="N2" s="107" t="s">
        <v>13</v>
      </c>
      <c r="O2" s="107"/>
      <c r="Q2" s="59" t="s">
        <v>92</v>
      </c>
      <c r="R2" s="59"/>
      <c r="S2" s="4"/>
      <c r="T2" s="4"/>
    </row>
    <row r="3" spans="1:21" ht="17.25" customHeight="1" x14ac:dyDescent="0.25">
      <c r="A3" s="2"/>
      <c r="B3" s="107" t="s">
        <v>14</v>
      </c>
      <c r="C3" s="107"/>
      <c r="D3" s="107" t="s">
        <v>14</v>
      </c>
      <c r="E3" s="107"/>
      <c r="F3" s="107"/>
      <c r="G3" s="107"/>
      <c r="H3" s="107" t="s">
        <v>14</v>
      </c>
      <c r="I3" s="107"/>
      <c r="J3" s="107" t="s">
        <v>14</v>
      </c>
      <c r="K3" s="107"/>
      <c r="L3" s="107" t="s">
        <v>14</v>
      </c>
      <c r="M3" s="107"/>
      <c r="N3" s="107" t="s">
        <v>14</v>
      </c>
      <c r="O3" s="107"/>
      <c r="Q3" s="59" t="s">
        <v>16</v>
      </c>
      <c r="R3" s="59"/>
      <c r="S3" s="4"/>
      <c r="T3" s="4"/>
    </row>
    <row r="4" spans="1:21" ht="17.25" customHeigh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1" t="s">
        <v>17</v>
      </c>
      <c r="R4" s="1"/>
      <c r="S4" s="4"/>
      <c r="T4" s="4"/>
    </row>
    <row r="5" spans="1:21" ht="15" customHeight="1" x14ac:dyDescent="0.2">
      <c r="A5" s="2"/>
      <c r="B5" s="111" t="s">
        <v>15</v>
      </c>
      <c r="C5" s="111"/>
      <c r="D5" s="111" t="s">
        <v>15</v>
      </c>
      <c r="E5" s="111"/>
      <c r="F5" s="111"/>
      <c r="G5" s="111"/>
      <c r="H5" s="111" t="s">
        <v>15</v>
      </c>
      <c r="I5" s="111"/>
      <c r="J5" s="111" t="s">
        <v>15</v>
      </c>
      <c r="K5" s="111"/>
      <c r="L5" s="111" t="s">
        <v>15</v>
      </c>
      <c r="M5" s="111"/>
      <c r="N5" s="111" t="s">
        <v>15</v>
      </c>
      <c r="O5" s="111"/>
      <c r="Q5" s="111" t="s">
        <v>210</v>
      </c>
      <c r="R5" s="111"/>
      <c r="S5" s="111"/>
      <c r="T5" s="111"/>
    </row>
    <row r="6" spans="1:21" ht="15" customHeight="1" x14ac:dyDescent="0.2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3"/>
      <c r="M6" s="7"/>
      <c r="N6" s="2"/>
      <c r="O6" s="2"/>
      <c r="P6" s="3"/>
      <c r="Q6" s="4"/>
      <c r="R6" s="4"/>
      <c r="S6" s="4"/>
    </row>
    <row r="7" spans="1:21" ht="29.25" customHeight="1" x14ac:dyDescent="0.2">
      <c r="A7" s="2"/>
      <c r="B7" s="114" t="s">
        <v>98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4"/>
      <c r="S7" s="4"/>
    </row>
    <row r="8" spans="1:21" ht="15" customHeight="1" x14ac:dyDescent="0.2">
      <c r="A8" s="2"/>
      <c r="B8" s="2"/>
      <c r="C8" s="2"/>
      <c r="D8" s="2"/>
      <c r="E8" s="2"/>
      <c r="F8" s="2"/>
      <c r="G8" s="8"/>
      <c r="H8" s="2"/>
      <c r="I8" s="2"/>
      <c r="J8" s="2"/>
      <c r="K8" s="2"/>
      <c r="L8" s="3"/>
      <c r="M8" s="8"/>
      <c r="N8" s="2"/>
      <c r="O8" s="2"/>
      <c r="P8" s="8"/>
      <c r="Q8" s="4"/>
      <c r="R8" s="4"/>
      <c r="S8" s="4"/>
    </row>
    <row r="9" spans="1:21" ht="15" customHeight="1" x14ac:dyDescent="0.2">
      <c r="A9" s="2"/>
      <c r="B9" s="2"/>
      <c r="C9" s="2"/>
      <c r="D9" s="2"/>
      <c r="E9" s="2"/>
      <c r="F9" s="2"/>
      <c r="G9" s="3"/>
      <c r="H9" s="2"/>
      <c r="I9" s="2"/>
      <c r="J9" s="2"/>
      <c r="K9" s="2"/>
      <c r="L9" s="3"/>
      <c r="M9" s="4"/>
      <c r="N9" s="2"/>
      <c r="O9" s="2"/>
      <c r="P9" s="9"/>
      <c r="R9" s="4"/>
      <c r="S9" s="4"/>
      <c r="U9" s="5" t="s">
        <v>88</v>
      </c>
    </row>
    <row r="10" spans="1:21" ht="16.5" customHeight="1" x14ac:dyDescent="0.2">
      <c r="A10" s="2"/>
      <c r="B10" s="105" t="s">
        <v>87</v>
      </c>
      <c r="C10" s="105"/>
      <c r="D10" s="10"/>
      <c r="E10" s="10"/>
      <c r="F10" s="112" t="s">
        <v>83</v>
      </c>
      <c r="G10" s="105" t="s">
        <v>86</v>
      </c>
      <c r="H10" s="105" t="s">
        <v>85</v>
      </c>
      <c r="I10" s="105" t="s">
        <v>84</v>
      </c>
      <c r="J10" s="105" t="s">
        <v>83</v>
      </c>
      <c r="K10" s="105" t="s">
        <v>82</v>
      </c>
      <c r="L10" s="11"/>
      <c r="M10" s="12"/>
      <c r="N10" s="105">
        <v>2018</v>
      </c>
      <c r="O10" s="105"/>
      <c r="P10" s="105"/>
      <c r="Q10" s="105">
        <v>2019</v>
      </c>
      <c r="R10" s="105"/>
      <c r="S10" s="105"/>
      <c r="T10" s="105"/>
      <c r="U10" s="105"/>
    </row>
    <row r="11" spans="1:21" ht="158.25" customHeight="1" x14ac:dyDescent="0.2">
      <c r="A11" s="13"/>
      <c r="B11" s="106"/>
      <c r="C11" s="106"/>
      <c r="D11" s="14" t="s">
        <v>81</v>
      </c>
      <c r="E11" s="14" t="s">
        <v>80</v>
      </c>
      <c r="F11" s="113"/>
      <c r="G11" s="106"/>
      <c r="H11" s="106"/>
      <c r="I11" s="106"/>
      <c r="J11" s="106"/>
      <c r="K11" s="106"/>
      <c r="L11" s="15" t="s">
        <v>79</v>
      </c>
      <c r="M11" s="16" t="s">
        <v>78</v>
      </c>
      <c r="N11" s="17" t="s">
        <v>77</v>
      </c>
      <c r="O11" s="17" t="s">
        <v>90</v>
      </c>
      <c r="P11" s="17" t="s">
        <v>91</v>
      </c>
      <c r="Q11" s="17" t="s">
        <v>77</v>
      </c>
      <c r="R11" s="17" t="s">
        <v>76</v>
      </c>
      <c r="S11" s="17" t="s">
        <v>75</v>
      </c>
      <c r="T11" s="17" t="s">
        <v>90</v>
      </c>
      <c r="U11" s="17" t="s">
        <v>91</v>
      </c>
    </row>
    <row r="12" spans="1:21" ht="16.5" customHeight="1" x14ac:dyDescent="0.2">
      <c r="A12" s="13"/>
      <c r="B12" s="14">
        <v>1</v>
      </c>
      <c r="C12" s="14"/>
      <c r="D12" s="18"/>
      <c r="E12" s="18"/>
      <c r="F12" s="14">
        <v>6</v>
      </c>
      <c r="G12" s="14">
        <v>2</v>
      </c>
      <c r="H12" s="14">
        <v>3</v>
      </c>
      <c r="I12" s="14">
        <v>4</v>
      </c>
      <c r="J12" s="14">
        <v>5</v>
      </c>
      <c r="K12" s="14">
        <v>6</v>
      </c>
      <c r="L12" s="17">
        <v>11</v>
      </c>
      <c r="M12" s="19"/>
      <c r="N12" s="17">
        <v>7</v>
      </c>
      <c r="O12" s="17">
        <v>8</v>
      </c>
      <c r="P12" s="17">
        <v>9</v>
      </c>
      <c r="Q12" s="17">
        <v>10</v>
      </c>
      <c r="R12" s="17"/>
      <c r="S12" s="20"/>
      <c r="T12" s="21"/>
      <c r="U12" s="21"/>
    </row>
    <row r="13" spans="1:21" ht="16.5" customHeight="1" x14ac:dyDescent="0.25">
      <c r="A13" s="13"/>
      <c r="B13" s="22" t="s">
        <v>212</v>
      </c>
      <c r="C13" s="108"/>
      <c r="D13" s="108"/>
      <c r="E13" s="108"/>
      <c r="F13" s="109"/>
      <c r="G13" s="24" t="s">
        <v>74</v>
      </c>
      <c r="H13" s="22" t="s">
        <v>18</v>
      </c>
      <c r="I13" s="22" t="s">
        <v>218</v>
      </c>
      <c r="J13" s="22" t="s">
        <v>89</v>
      </c>
      <c r="K13" s="25" t="s">
        <v>89</v>
      </c>
      <c r="L13" s="26"/>
      <c r="M13" s="27">
        <v>487586481.38</v>
      </c>
      <c r="N13" s="28">
        <f t="shared" ref="N13:U13" si="0">N14+N18+N22+N26</f>
        <v>16118.699999999999</v>
      </c>
      <c r="O13" s="28">
        <f t="shared" si="0"/>
        <v>16118.699999999999</v>
      </c>
      <c r="P13" s="28">
        <f t="shared" si="0"/>
        <v>0</v>
      </c>
      <c r="Q13" s="28">
        <f t="shared" si="0"/>
        <v>16121</v>
      </c>
      <c r="R13" s="28">
        <f t="shared" si="0"/>
        <v>120508</v>
      </c>
      <c r="S13" s="28">
        <f t="shared" si="0"/>
        <v>0</v>
      </c>
      <c r="T13" s="28">
        <f t="shared" si="0"/>
        <v>16121</v>
      </c>
      <c r="U13" s="28">
        <f t="shared" si="0"/>
        <v>0</v>
      </c>
    </row>
    <row r="14" spans="1:21" s="74" customFormat="1" ht="46.5" customHeight="1" x14ac:dyDescent="0.2">
      <c r="A14" s="69"/>
      <c r="B14" s="60" t="s">
        <v>73</v>
      </c>
      <c r="C14" s="101"/>
      <c r="D14" s="101"/>
      <c r="E14" s="101"/>
      <c r="F14" s="102"/>
      <c r="G14" s="61" t="s">
        <v>72</v>
      </c>
      <c r="H14" s="60" t="s">
        <v>18</v>
      </c>
      <c r="I14" s="60" t="s">
        <v>19</v>
      </c>
      <c r="J14" s="60" t="s">
        <v>89</v>
      </c>
      <c r="K14" s="75" t="s">
        <v>89</v>
      </c>
      <c r="L14" s="70"/>
      <c r="M14" s="71">
        <v>4189188.77</v>
      </c>
      <c r="N14" s="72">
        <f>N16</f>
        <v>1500</v>
      </c>
      <c r="O14" s="72">
        <f>O16</f>
        <v>1500</v>
      </c>
      <c r="P14" s="76"/>
      <c r="Q14" s="76">
        <f>Q16</f>
        <v>1500</v>
      </c>
      <c r="R14" s="76"/>
      <c r="S14" s="77"/>
      <c r="T14" s="76">
        <f>T16</f>
        <v>1500</v>
      </c>
      <c r="U14" s="73"/>
    </row>
    <row r="15" spans="1:21" ht="14.25" customHeight="1" x14ac:dyDescent="0.2">
      <c r="A15" s="13"/>
      <c r="B15" s="41" t="s">
        <v>71</v>
      </c>
      <c r="C15" s="62"/>
      <c r="D15" s="62"/>
      <c r="E15" s="62"/>
      <c r="F15" s="60"/>
      <c r="G15" s="43" t="s">
        <v>70</v>
      </c>
      <c r="H15" s="41" t="s">
        <v>18</v>
      </c>
      <c r="I15" s="41" t="s">
        <v>19</v>
      </c>
      <c r="J15" s="41" t="s">
        <v>101</v>
      </c>
      <c r="K15" s="40"/>
      <c r="L15" s="31"/>
      <c r="M15" s="32"/>
      <c r="N15" s="33"/>
      <c r="O15" s="33"/>
      <c r="P15" s="34"/>
      <c r="Q15" s="34"/>
      <c r="R15" s="34"/>
      <c r="S15" s="35"/>
      <c r="T15" s="34"/>
      <c r="U15" s="36"/>
    </row>
    <row r="16" spans="1:21" ht="65.25" customHeight="1" x14ac:dyDescent="0.2">
      <c r="A16" s="13"/>
      <c r="B16" s="41" t="s">
        <v>69</v>
      </c>
      <c r="C16" s="103"/>
      <c r="D16" s="103"/>
      <c r="E16" s="103"/>
      <c r="F16" s="104"/>
      <c r="G16" s="43" t="s">
        <v>99</v>
      </c>
      <c r="H16" s="99" t="s">
        <v>18</v>
      </c>
      <c r="I16" s="41" t="s">
        <v>19</v>
      </c>
      <c r="J16" s="41" t="s">
        <v>101</v>
      </c>
      <c r="K16" s="41" t="s">
        <v>102</v>
      </c>
      <c r="L16" s="31"/>
      <c r="M16" s="32">
        <v>4189188.77</v>
      </c>
      <c r="N16" s="33">
        <f>N17</f>
        <v>1500</v>
      </c>
      <c r="O16" s="33">
        <f>O17</f>
        <v>1500</v>
      </c>
      <c r="P16" s="34"/>
      <c r="Q16" s="34">
        <f>Q17</f>
        <v>1500</v>
      </c>
      <c r="R16" s="34"/>
      <c r="S16" s="35"/>
      <c r="T16" s="34">
        <f>T17</f>
        <v>1500</v>
      </c>
      <c r="U16" s="36"/>
    </row>
    <row r="17" spans="1:21" ht="30" customHeight="1" x14ac:dyDescent="0.2">
      <c r="A17" s="13"/>
      <c r="B17" s="41" t="s">
        <v>104</v>
      </c>
      <c r="C17" s="41">
        <v>1</v>
      </c>
      <c r="D17" s="42">
        <v>100</v>
      </c>
      <c r="E17" s="42">
        <v>102</v>
      </c>
      <c r="F17" s="40" t="s">
        <v>68</v>
      </c>
      <c r="G17" s="43" t="s">
        <v>100</v>
      </c>
      <c r="H17" s="99" t="s">
        <v>18</v>
      </c>
      <c r="I17" s="41" t="s">
        <v>19</v>
      </c>
      <c r="J17" s="41" t="s">
        <v>101</v>
      </c>
      <c r="K17" s="41" t="s">
        <v>103</v>
      </c>
      <c r="L17" s="45">
        <v>30201</v>
      </c>
      <c r="M17" s="32">
        <v>4189188.77</v>
      </c>
      <c r="N17" s="33">
        <f>O17</f>
        <v>1500</v>
      </c>
      <c r="O17" s="33">
        <v>1500</v>
      </c>
      <c r="P17" s="34"/>
      <c r="Q17" s="34">
        <f>T17</f>
        <v>1500</v>
      </c>
      <c r="R17" s="34">
        <v>30100</v>
      </c>
      <c r="S17" s="35"/>
      <c r="T17" s="34">
        <v>1500</v>
      </c>
      <c r="U17" s="36"/>
    </row>
    <row r="18" spans="1:21" s="74" customFormat="1" ht="62.25" customHeight="1" x14ac:dyDescent="0.2">
      <c r="A18" s="69"/>
      <c r="B18" s="63" t="s">
        <v>67</v>
      </c>
      <c r="C18" s="110"/>
      <c r="D18" s="110"/>
      <c r="E18" s="110"/>
      <c r="F18" s="110"/>
      <c r="G18" s="65" t="s">
        <v>63</v>
      </c>
      <c r="H18" s="97" t="s">
        <v>18</v>
      </c>
      <c r="I18" s="60" t="s">
        <v>20</v>
      </c>
      <c r="J18" s="60" t="s">
        <v>89</v>
      </c>
      <c r="K18" s="62" t="s">
        <v>89</v>
      </c>
      <c r="L18" s="70"/>
      <c r="M18" s="71">
        <v>155212700</v>
      </c>
      <c r="N18" s="72">
        <f>N19</f>
        <v>5500</v>
      </c>
      <c r="O18" s="72">
        <f>O19</f>
        <v>5500</v>
      </c>
      <c r="P18" s="72"/>
      <c r="Q18" s="72">
        <f t="shared" ref="Q18:S18" si="1">Q19</f>
        <v>5500</v>
      </c>
      <c r="R18" s="72">
        <f t="shared" si="1"/>
        <v>30208</v>
      </c>
      <c r="S18" s="72">
        <f t="shared" si="1"/>
        <v>0</v>
      </c>
      <c r="T18" s="72">
        <f>T19</f>
        <v>5500</v>
      </c>
      <c r="U18" s="73"/>
    </row>
    <row r="19" spans="1:21" ht="29.25" customHeight="1" x14ac:dyDescent="0.2">
      <c r="A19" s="13"/>
      <c r="B19" s="41" t="s">
        <v>66</v>
      </c>
      <c r="C19" s="103"/>
      <c r="D19" s="103"/>
      <c r="E19" s="103"/>
      <c r="F19" s="103"/>
      <c r="G19" s="43" t="s">
        <v>105</v>
      </c>
      <c r="H19" s="99" t="s">
        <v>18</v>
      </c>
      <c r="I19" s="29" t="s">
        <v>20</v>
      </c>
      <c r="J19" s="37" t="s">
        <v>106</v>
      </c>
      <c r="K19" s="41"/>
      <c r="L19" s="31"/>
      <c r="M19" s="32"/>
      <c r="N19" s="33">
        <f>N20</f>
        <v>5500</v>
      </c>
      <c r="O19" s="33">
        <f>O20</f>
        <v>5500</v>
      </c>
      <c r="P19" s="33"/>
      <c r="Q19" s="33">
        <f t="shared" ref="Q19:S19" si="2">Q20</f>
        <v>5500</v>
      </c>
      <c r="R19" s="33">
        <f t="shared" si="2"/>
        <v>30208</v>
      </c>
      <c r="S19" s="33">
        <f t="shared" si="2"/>
        <v>0</v>
      </c>
      <c r="T19" s="33">
        <f>T20</f>
        <v>5500</v>
      </c>
      <c r="U19" s="36"/>
    </row>
    <row r="20" spans="1:21" ht="59.25" customHeight="1" x14ac:dyDescent="0.2">
      <c r="A20" s="13"/>
      <c r="B20" s="41" t="s">
        <v>65</v>
      </c>
      <c r="C20" s="41">
        <v>1</v>
      </c>
      <c r="D20" s="42">
        <v>100</v>
      </c>
      <c r="E20" s="42">
        <v>104</v>
      </c>
      <c r="F20" s="40" t="s">
        <v>60</v>
      </c>
      <c r="G20" s="43" t="s">
        <v>99</v>
      </c>
      <c r="H20" s="99" t="s">
        <v>18</v>
      </c>
      <c r="I20" s="29" t="s">
        <v>20</v>
      </c>
      <c r="J20" s="96" t="s">
        <v>106</v>
      </c>
      <c r="K20" s="41" t="s">
        <v>102</v>
      </c>
      <c r="L20" s="31"/>
      <c r="M20" s="32">
        <v>2467000</v>
      </c>
      <c r="N20" s="33">
        <f>N21</f>
        <v>5500</v>
      </c>
      <c r="O20" s="33">
        <f t="shared" ref="O20:T20" si="3">O21</f>
        <v>5500</v>
      </c>
      <c r="P20" s="33"/>
      <c r="Q20" s="33">
        <f t="shared" si="3"/>
        <v>5500</v>
      </c>
      <c r="R20" s="33">
        <f t="shared" si="3"/>
        <v>30208</v>
      </c>
      <c r="S20" s="33">
        <f t="shared" si="3"/>
        <v>0</v>
      </c>
      <c r="T20" s="33">
        <f t="shared" si="3"/>
        <v>5500</v>
      </c>
      <c r="U20" s="36"/>
    </row>
    <row r="21" spans="1:21" ht="29.25" customHeight="1" x14ac:dyDescent="0.2">
      <c r="A21" s="13"/>
      <c r="B21" s="41" t="s">
        <v>107</v>
      </c>
      <c r="C21" s="41">
        <v>1</v>
      </c>
      <c r="D21" s="42">
        <v>100</v>
      </c>
      <c r="E21" s="42">
        <v>104</v>
      </c>
      <c r="F21" s="40" t="s">
        <v>60</v>
      </c>
      <c r="G21" s="43" t="s">
        <v>100</v>
      </c>
      <c r="H21" s="99" t="s">
        <v>18</v>
      </c>
      <c r="I21" s="29" t="s">
        <v>20</v>
      </c>
      <c r="J21" s="96" t="s">
        <v>106</v>
      </c>
      <c r="K21" s="41" t="s">
        <v>103</v>
      </c>
      <c r="L21" s="45">
        <v>30201</v>
      </c>
      <c r="M21" s="34">
        <v>2467000</v>
      </c>
      <c r="N21" s="33">
        <f>O21</f>
        <v>5500</v>
      </c>
      <c r="O21" s="33">
        <v>5500</v>
      </c>
      <c r="P21" s="34"/>
      <c r="Q21" s="34">
        <f>T21</f>
        <v>5500</v>
      </c>
      <c r="R21" s="34">
        <v>30208</v>
      </c>
      <c r="S21" s="35"/>
      <c r="T21" s="34">
        <v>5500</v>
      </c>
      <c r="U21" s="36"/>
    </row>
    <row r="22" spans="1:21" s="74" customFormat="1" ht="16.5" customHeight="1" x14ac:dyDescent="0.2">
      <c r="A22" s="69"/>
      <c r="B22" s="60" t="s">
        <v>64</v>
      </c>
      <c r="C22" s="101"/>
      <c r="D22" s="101"/>
      <c r="E22" s="101"/>
      <c r="F22" s="102"/>
      <c r="G22" s="61" t="s">
        <v>52</v>
      </c>
      <c r="H22" s="97" t="s">
        <v>18</v>
      </c>
      <c r="I22" s="60">
        <v>11</v>
      </c>
      <c r="J22" s="60" t="s">
        <v>89</v>
      </c>
      <c r="K22" s="75" t="s">
        <v>89</v>
      </c>
      <c r="L22" s="70"/>
      <c r="M22" s="71">
        <v>6600000</v>
      </c>
      <c r="N22" s="72">
        <f t="shared" ref="N22:O24" si="4">N23</f>
        <v>50</v>
      </c>
      <c r="O22" s="72">
        <f t="shared" si="4"/>
        <v>50</v>
      </c>
      <c r="P22" s="76"/>
      <c r="Q22" s="76">
        <f t="shared" ref="Q22:S22" si="5">Q23</f>
        <v>50</v>
      </c>
      <c r="R22" s="76">
        <f t="shared" si="5"/>
        <v>0</v>
      </c>
      <c r="S22" s="76">
        <f t="shared" si="5"/>
        <v>0</v>
      </c>
      <c r="T22" s="76">
        <f>T23</f>
        <v>50</v>
      </c>
      <c r="U22" s="73"/>
    </row>
    <row r="23" spans="1:21" ht="16.5" customHeight="1" x14ac:dyDescent="0.2">
      <c r="A23" s="13"/>
      <c r="B23" s="41" t="s">
        <v>62</v>
      </c>
      <c r="C23" s="103"/>
      <c r="D23" s="103"/>
      <c r="E23" s="103"/>
      <c r="F23" s="103"/>
      <c r="G23" s="43" t="s">
        <v>51</v>
      </c>
      <c r="H23" s="99" t="s">
        <v>18</v>
      </c>
      <c r="I23" s="37">
        <v>11</v>
      </c>
      <c r="J23" s="41" t="s">
        <v>108</v>
      </c>
      <c r="K23" s="40" t="s">
        <v>89</v>
      </c>
      <c r="L23" s="31"/>
      <c r="M23" s="32"/>
      <c r="N23" s="33">
        <f t="shared" si="4"/>
        <v>50</v>
      </c>
      <c r="O23" s="33">
        <f t="shared" si="4"/>
        <v>50</v>
      </c>
      <c r="P23" s="34"/>
      <c r="Q23" s="34">
        <f t="shared" ref="Q23:S23" si="6">Q24</f>
        <v>50</v>
      </c>
      <c r="R23" s="34">
        <f t="shared" si="6"/>
        <v>0</v>
      </c>
      <c r="S23" s="34">
        <f t="shared" si="6"/>
        <v>0</v>
      </c>
      <c r="T23" s="34">
        <f>T24</f>
        <v>50</v>
      </c>
      <c r="U23" s="36"/>
    </row>
    <row r="24" spans="1:21" ht="16.5" customHeight="1" x14ac:dyDescent="0.2">
      <c r="A24" s="13"/>
      <c r="B24" s="41" t="s">
        <v>61</v>
      </c>
      <c r="C24" s="41">
        <v>1</v>
      </c>
      <c r="D24" s="42">
        <v>100</v>
      </c>
      <c r="E24" s="42">
        <v>111</v>
      </c>
      <c r="F24" s="40" t="s">
        <v>50</v>
      </c>
      <c r="G24" s="43" t="s">
        <v>109</v>
      </c>
      <c r="H24" s="99" t="s">
        <v>18</v>
      </c>
      <c r="I24" s="41">
        <v>11</v>
      </c>
      <c r="J24" s="41" t="s">
        <v>108</v>
      </c>
      <c r="K24" s="40" t="s">
        <v>110</v>
      </c>
      <c r="L24" s="31"/>
      <c r="M24" s="32">
        <v>6600000</v>
      </c>
      <c r="N24" s="33">
        <f t="shared" si="4"/>
        <v>50</v>
      </c>
      <c r="O24" s="33">
        <f t="shared" si="4"/>
        <v>50</v>
      </c>
      <c r="P24" s="34"/>
      <c r="Q24" s="34">
        <f>Q25</f>
        <v>50</v>
      </c>
      <c r="R24" s="34"/>
      <c r="S24" s="35"/>
      <c r="T24" s="34">
        <f>T25</f>
        <v>50</v>
      </c>
      <c r="U24" s="36"/>
    </row>
    <row r="25" spans="1:21" ht="16.5" customHeight="1" x14ac:dyDescent="0.2">
      <c r="A25" s="13"/>
      <c r="B25" s="41" t="s">
        <v>111</v>
      </c>
      <c r="C25" s="41">
        <v>1</v>
      </c>
      <c r="D25" s="42">
        <v>100</v>
      </c>
      <c r="E25" s="42">
        <v>111</v>
      </c>
      <c r="F25" s="40" t="s">
        <v>50</v>
      </c>
      <c r="G25" s="43" t="s">
        <v>49</v>
      </c>
      <c r="H25" s="99" t="s">
        <v>18</v>
      </c>
      <c r="I25" s="41">
        <v>11</v>
      </c>
      <c r="J25" s="41" t="s">
        <v>108</v>
      </c>
      <c r="K25" s="40" t="s">
        <v>112</v>
      </c>
      <c r="L25" s="45">
        <v>30201</v>
      </c>
      <c r="M25" s="32">
        <v>6600000</v>
      </c>
      <c r="N25" s="33">
        <f>O25</f>
        <v>50</v>
      </c>
      <c r="O25" s="33">
        <v>50</v>
      </c>
      <c r="P25" s="34"/>
      <c r="Q25" s="34">
        <f>T25</f>
        <v>50</v>
      </c>
      <c r="R25" s="34">
        <v>30100</v>
      </c>
      <c r="S25" s="35"/>
      <c r="T25" s="34">
        <v>50</v>
      </c>
      <c r="U25" s="36"/>
    </row>
    <row r="26" spans="1:21" s="74" customFormat="1" ht="16.5" customHeight="1" x14ac:dyDescent="0.2">
      <c r="A26" s="69"/>
      <c r="B26" s="60" t="s">
        <v>59</v>
      </c>
      <c r="C26" s="101"/>
      <c r="D26" s="101"/>
      <c r="E26" s="101"/>
      <c r="F26" s="102"/>
      <c r="G26" s="61" t="s">
        <v>48</v>
      </c>
      <c r="H26" s="97" t="s">
        <v>18</v>
      </c>
      <c r="I26" s="60">
        <v>13</v>
      </c>
      <c r="J26" s="60" t="s">
        <v>89</v>
      </c>
      <c r="K26" s="75" t="s">
        <v>89</v>
      </c>
      <c r="L26" s="70"/>
      <c r="M26" s="71">
        <v>238938551.38000003</v>
      </c>
      <c r="N26" s="72">
        <f>N27+N30+N37+N42+N45+N48</f>
        <v>9068.6999999999989</v>
      </c>
      <c r="O26" s="72">
        <f>O27+O30+O37+O42+O45+O48</f>
        <v>9068.6999999999989</v>
      </c>
      <c r="P26" s="72"/>
      <c r="Q26" s="72">
        <f t="shared" ref="Q26:S26" si="7">Q27+Q30+Q37+Q42+Q45+Q48</f>
        <v>9071</v>
      </c>
      <c r="R26" s="72">
        <f t="shared" si="7"/>
        <v>90300</v>
      </c>
      <c r="S26" s="72">
        <f t="shared" si="7"/>
        <v>0</v>
      </c>
      <c r="T26" s="72">
        <f>T27+T30+T37+T42+T45+T48</f>
        <v>9071</v>
      </c>
      <c r="U26" s="73"/>
    </row>
    <row r="27" spans="1:21" s="74" customFormat="1" ht="16.5" customHeight="1" x14ac:dyDescent="0.2">
      <c r="A27" s="69"/>
      <c r="B27" s="37" t="s">
        <v>58</v>
      </c>
      <c r="C27" s="62"/>
      <c r="D27" s="62"/>
      <c r="E27" s="62"/>
      <c r="F27" s="60"/>
      <c r="G27" s="39" t="s">
        <v>94</v>
      </c>
      <c r="H27" s="99" t="s">
        <v>18</v>
      </c>
      <c r="I27" s="37">
        <v>13</v>
      </c>
      <c r="J27" s="37" t="s">
        <v>113</v>
      </c>
      <c r="K27" s="30"/>
      <c r="L27" s="31"/>
      <c r="M27" s="32"/>
      <c r="N27" s="33">
        <f>N28</f>
        <v>451.4</v>
      </c>
      <c r="O27" s="33">
        <f>O28</f>
        <v>451.4</v>
      </c>
      <c r="P27" s="33"/>
      <c r="Q27" s="33">
        <f t="shared" ref="Q27:S27" si="8">Q28</f>
        <v>902.6</v>
      </c>
      <c r="R27" s="33">
        <f t="shared" si="8"/>
        <v>0</v>
      </c>
      <c r="S27" s="33">
        <f t="shared" si="8"/>
        <v>0</v>
      </c>
      <c r="T27" s="33">
        <f>T28</f>
        <v>902.6</v>
      </c>
      <c r="U27" s="36"/>
    </row>
    <row r="28" spans="1:21" ht="16.5" customHeight="1" x14ac:dyDescent="0.2">
      <c r="A28" s="13"/>
      <c r="B28" s="41" t="s">
        <v>57</v>
      </c>
      <c r="C28" s="103"/>
      <c r="D28" s="103"/>
      <c r="E28" s="103"/>
      <c r="F28" s="104"/>
      <c r="G28" s="39" t="s">
        <v>94</v>
      </c>
      <c r="H28" s="99" t="s">
        <v>18</v>
      </c>
      <c r="I28" s="37">
        <v>13</v>
      </c>
      <c r="J28" s="37" t="s">
        <v>113</v>
      </c>
      <c r="K28" s="40" t="s">
        <v>110</v>
      </c>
      <c r="L28" s="31"/>
      <c r="M28" s="32">
        <v>600000</v>
      </c>
      <c r="N28" s="33">
        <f>N29</f>
        <v>451.4</v>
      </c>
      <c r="O28" s="33">
        <f>O29</f>
        <v>451.4</v>
      </c>
      <c r="P28" s="34"/>
      <c r="Q28" s="34">
        <f>Q29</f>
        <v>902.6</v>
      </c>
      <c r="R28" s="34"/>
      <c r="S28" s="35"/>
      <c r="T28" s="34">
        <f>T29</f>
        <v>902.6</v>
      </c>
      <c r="U28" s="36"/>
    </row>
    <row r="29" spans="1:21" ht="17.25" customHeight="1" x14ac:dyDescent="0.2">
      <c r="A29" s="13"/>
      <c r="B29" s="41" t="s">
        <v>114</v>
      </c>
      <c r="C29" s="41">
        <v>1</v>
      </c>
      <c r="D29" s="42">
        <v>100</v>
      </c>
      <c r="E29" s="42">
        <v>113</v>
      </c>
      <c r="F29" s="40" t="s">
        <v>47</v>
      </c>
      <c r="G29" s="43" t="s">
        <v>94</v>
      </c>
      <c r="H29" s="99" t="s">
        <v>18</v>
      </c>
      <c r="I29" s="44">
        <v>13</v>
      </c>
      <c r="J29" s="37" t="s">
        <v>113</v>
      </c>
      <c r="K29" s="44" t="s">
        <v>93</v>
      </c>
      <c r="L29" s="45">
        <v>30201</v>
      </c>
      <c r="M29" s="32">
        <v>600000</v>
      </c>
      <c r="N29" s="33">
        <f>O29</f>
        <v>451.4</v>
      </c>
      <c r="O29" s="33">
        <v>451.4</v>
      </c>
      <c r="P29" s="34"/>
      <c r="Q29" s="33">
        <f>T29</f>
        <v>902.6</v>
      </c>
      <c r="R29" s="33">
        <v>528.52</v>
      </c>
      <c r="S29" s="33">
        <v>528.52</v>
      </c>
      <c r="T29" s="33">
        <v>902.6</v>
      </c>
      <c r="U29" s="36"/>
    </row>
    <row r="30" spans="1:21" ht="16.5" customHeight="1" x14ac:dyDescent="0.2">
      <c r="A30" s="13"/>
      <c r="B30" s="41" t="s">
        <v>56</v>
      </c>
      <c r="C30" s="66"/>
      <c r="D30" s="67"/>
      <c r="E30" s="67"/>
      <c r="F30" s="68"/>
      <c r="G30" s="43" t="s">
        <v>115</v>
      </c>
      <c r="H30" s="99" t="s">
        <v>18</v>
      </c>
      <c r="I30" s="41">
        <v>13</v>
      </c>
      <c r="J30" s="41" t="s">
        <v>116</v>
      </c>
      <c r="K30" s="41"/>
      <c r="L30" s="31"/>
      <c r="M30" s="32">
        <v>600000</v>
      </c>
      <c r="N30" s="33">
        <f>N31+N33+N35</f>
        <v>8227.2999999999993</v>
      </c>
      <c r="O30" s="33">
        <f>O31+O33+O35</f>
        <v>8227.2999999999993</v>
      </c>
      <c r="P30" s="34"/>
      <c r="Q30" s="34">
        <f t="shared" ref="Q30:S30" si="9">Q31+Q33+Q35</f>
        <v>7778.4</v>
      </c>
      <c r="R30" s="34">
        <f t="shared" si="9"/>
        <v>0</v>
      </c>
      <c r="S30" s="34">
        <f t="shared" si="9"/>
        <v>0</v>
      </c>
      <c r="T30" s="34">
        <f>T31+T33+T35</f>
        <v>7778.4</v>
      </c>
      <c r="U30" s="36"/>
    </row>
    <row r="31" spans="1:21" ht="63" customHeight="1" x14ac:dyDescent="0.2">
      <c r="A31" s="13"/>
      <c r="B31" s="41" t="s">
        <v>55</v>
      </c>
      <c r="C31" s="66"/>
      <c r="D31" s="67"/>
      <c r="E31" s="67"/>
      <c r="F31" s="68"/>
      <c r="G31" s="43" t="s">
        <v>99</v>
      </c>
      <c r="H31" s="99" t="s">
        <v>18</v>
      </c>
      <c r="I31" s="41">
        <v>13</v>
      </c>
      <c r="J31" s="41" t="s">
        <v>116</v>
      </c>
      <c r="K31" s="41" t="s">
        <v>102</v>
      </c>
      <c r="L31" s="31"/>
      <c r="M31" s="32"/>
      <c r="N31" s="33">
        <f>N32</f>
        <v>6000</v>
      </c>
      <c r="O31" s="33">
        <f>O32</f>
        <v>6000</v>
      </c>
      <c r="P31" s="34"/>
      <c r="Q31" s="34">
        <f t="shared" ref="Q31:S31" si="10">Q32</f>
        <v>6000</v>
      </c>
      <c r="R31" s="34">
        <f t="shared" si="10"/>
        <v>0</v>
      </c>
      <c r="S31" s="34">
        <f t="shared" si="10"/>
        <v>0</v>
      </c>
      <c r="T31" s="34">
        <f>T32</f>
        <v>6000</v>
      </c>
      <c r="U31" s="36"/>
    </row>
    <row r="32" spans="1:21" ht="16.5" customHeight="1" x14ac:dyDescent="0.2">
      <c r="A32" s="13"/>
      <c r="B32" s="41" t="s">
        <v>126</v>
      </c>
      <c r="C32" s="66"/>
      <c r="D32" s="67"/>
      <c r="E32" s="67"/>
      <c r="F32" s="68"/>
      <c r="G32" s="43" t="s">
        <v>117</v>
      </c>
      <c r="H32" s="99" t="s">
        <v>18</v>
      </c>
      <c r="I32" s="41">
        <v>13</v>
      </c>
      <c r="J32" s="41" t="s">
        <v>116</v>
      </c>
      <c r="K32" s="41" t="s">
        <v>118</v>
      </c>
      <c r="L32" s="31"/>
      <c r="M32" s="32"/>
      <c r="N32" s="33">
        <f>O32</f>
        <v>6000</v>
      </c>
      <c r="O32" s="33">
        <v>6000</v>
      </c>
      <c r="P32" s="34"/>
      <c r="Q32" s="34">
        <f>T32</f>
        <v>6000</v>
      </c>
      <c r="R32" s="34"/>
      <c r="S32" s="35"/>
      <c r="T32" s="34">
        <v>6000</v>
      </c>
      <c r="U32" s="36"/>
    </row>
    <row r="33" spans="1:21" ht="28.5" customHeight="1" x14ac:dyDescent="0.2">
      <c r="A33" s="13"/>
      <c r="B33" s="41" t="s">
        <v>127</v>
      </c>
      <c r="C33" s="66"/>
      <c r="D33" s="67"/>
      <c r="E33" s="67"/>
      <c r="F33" s="68"/>
      <c r="G33" s="43" t="s">
        <v>119</v>
      </c>
      <c r="H33" s="99" t="s">
        <v>18</v>
      </c>
      <c r="I33" s="41" t="s">
        <v>120</v>
      </c>
      <c r="J33" s="41" t="s">
        <v>116</v>
      </c>
      <c r="K33" s="41" t="s">
        <v>121</v>
      </c>
      <c r="L33" s="31"/>
      <c r="M33" s="32"/>
      <c r="N33" s="33">
        <f>N34</f>
        <v>2187.3000000000002</v>
      </c>
      <c r="O33" s="33">
        <f>O34</f>
        <v>2187.3000000000002</v>
      </c>
      <c r="P33" s="34"/>
      <c r="Q33" s="34">
        <f t="shared" ref="Q33:S33" si="11">Q34</f>
        <v>1738.4</v>
      </c>
      <c r="R33" s="34">
        <f t="shared" si="11"/>
        <v>0</v>
      </c>
      <c r="S33" s="34">
        <f t="shared" si="11"/>
        <v>0</v>
      </c>
      <c r="T33" s="34">
        <f>T34</f>
        <v>1738.4</v>
      </c>
      <c r="U33" s="36"/>
    </row>
    <row r="34" spans="1:21" ht="30" customHeight="1" x14ac:dyDescent="0.2">
      <c r="A34" s="13"/>
      <c r="B34" s="41" t="s">
        <v>128</v>
      </c>
      <c r="C34" s="66"/>
      <c r="D34" s="67"/>
      <c r="E34" s="67"/>
      <c r="F34" s="68"/>
      <c r="G34" s="43" t="s">
        <v>122</v>
      </c>
      <c r="H34" s="99" t="s">
        <v>18</v>
      </c>
      <c r="I34" s="41" t="s">
        <v>120</v>
      </c>
      <c r="J34" s="41" t="s">
        <v>116</v>
      </c>
      <c r="K34" s="41" t="s">
        <v>123</v>
      </c>
      <c r="L34" s="31"/>
      <c r="M34" s="32"/>
      <c r="N34" s="33">
        <f>O34</f>
        <v>2187.3000000000002</v>
      </c>
      <c r="O34" s="33">
        <v>2187.3000000000002</v>
      </c>
      <c r="P34" s="34"/>
      <c r="Q34" s="34">
        <f>T34</f>
        <v>1738.4</v>
      </c>
      <c r="R34" s="34"/>
      <c r="S34" s="35"/>
      <c r="T34" s="34">
        <v>1738.4</v>
      </c>
      <c r="U34" s="36"/>
    </row>
    <row r="35" spans="1:21" ht="16.5" customHeight="1" x14ac:dyDescent="0.2">
      <c r="A35" s="13"/>
      <c r="B35" s="41" t="s">
        <v>129</v>
      </c>
      <c r="C35" s="66"/>
      <c r="D35" s="67"/>
      <c r="E35" s="67"/>
      <c r="F35" s="68"/>
      <c r="G35" s="43" t="s">
        <v>109</v>
      </c>
      <c r="H35" s="99" t="s">
        <v>18</v>
      </c>
      <c r="I35" s="46">
        <v>13</v>
      </c>
      <c r="J35" s="46" t="s">
        <v>116</v>
      </c>
      <c r="K35" s="46" t="s">
        <v>110</v>
      </c>
      <c r="L35" s="31"/>
      <c r="M35" s="32"/>
      <c r="N35" s="33">
        <f>N36</f>
        <v>40</v>
      </c>
      <c r="O35" s="33">
        <f>O36</f>
        <v>40</v>
      </c>
      <c r="P35" s="34"/>
      <c r="Q35" s="34">
        <f t="shared" ref="Q35:S35" si="12">Q36</f>
        <v>40</v>
      </c>
      <c r="R35" s="34">
        <f t="shared" si="12"/>
        <v>0</v>
      </c>
      <c r="S35" s="34">
        <f t="shared" si="12"/>
        <v>0</v>
      </c>
      <c r="T35" s="34">
        <f>T36</f>
        <v>40</v>
      </c>
      <c r="U35" s="36"/>
    </row>
    <row r="36" spans="1:21" ht="16.5" customHeight="1" x14ac:dyDescent="0.2">
      <c r="A36" s="13"/>
      <c r="B36" s="41" t="s">
        <v>130</v>
      </c>
      <c r="C36" s="66"/>
      <c r="D36" s="67"/>
      <c r="E36" s="67"/>
      <c r="F36" s="68"/>
      <c r="G36" s="43" t="s">
        <v>124</v>
      </c>
      <c r="H36" s="99" t="s">
        <v>18</v>
      </c>
      <c r="I36" s="46">
        <v>13</v>
      </c>
      <c r="J36" s="46" t="s">
        <v>116</v>
      </c>
      <c r="K36" s="46" t="s">
        <v>125</v>
      </c>
      <c r="L36" s="31"/>
      <c r="M36" s="32"/>
      <c r="N36" s="33">
        <f>O36</f>
        <v>40</v>
      </c>
      <c r="O36" s="33">
        <v>40</v>
      </c>
      <c r="P36" s="34"/>
      <c r="Q36" s="34">
        <f>T36</f>
        <v>40</v>
      </c>
      <c r="R36" s="34"/>
      <c r="S36" s="35"/>
      <c r="T36" s="34">
        <v>40</v>
      </c>
      <c r="U36" s="36"/>
    </row>
    <row r="37" spans="1:21" ht="43.5" customHeight="1" x14ac:dyDescent="0.2">
      <c r="A37" s="13"/>
      <c r="B37" s="41" t="s">
        <v>54</v>
      </c>
      <c r="C37" s="66"/>
      <c r="D37" s="67"/>
      <c r="E37" s="67"/>
      <c r="F37" s="68"/>
      <c r="G37" s="43" t="s">
        <v>192</v>
      </c>
      <c r="H37" s="99" t="s">
        <v>18</v>
      </c>
      <c r="I37" s="41">
        <v>13</v>
      </c>
      <c r="J37" s="94" t="s">
        <v>207</v>
      </c>
      <c r="K37" s="40" t="s">
        <v>89</v>
      </c>
      <c r="L37" s="31"/>
      <c r="M37" s="32">
        <v>600000</v>
      </c>
      <c r="N37" s="33">
        <f>N38+N40</f>
        <v>50</v>
      </c>
      <c r="O37" s="33">
        <f>O38+O40</f>
        <v>50</v>
      </c>
      <c r="P37" s="34"/>
      <c r="Q37" s="34">
        <f t="shared" ref="Q37:S37" si="13">Q38+Q40</f>
        <v>50</v>
      </c>
      <c r="R37" s="34">
        <f t="shared" si="13"/>
        <v>0</v>
      </c>
      <c r="S37" s="34">
        <f t="shared" si="13"/>
        <v>0</v>
      </c>
      <c r="T37" s="34">
        <f>T38+T40</f>
        <v>50</v>
      </c>
      <c r="U37" s="36"/>
    </row>
    <row r="38" spans="1:21" ht="63" customHeight="1" x14ac:dyDescent="0.2">
      <c r="A38" s="13"/>
      <c r="B38" s="41" t="s">
        <v>53</v>
      </c>
      <c r="C38" s="66"/>
      <c r="D38" s="67"/>
      <c r="E38" s="67"/>
      <c r="F38" s="68"/>
      <c r="G38" s="43" t="s">
        <v>99</v>
      </c>
      <c r="H38" s="99" t="s">
        <v>18</v>
      </c>
      <c r="I38" s="41" t="s">
        <v>120</v>
      </c>
      <c r="J38" s="94" t="s">
        <v>207</v>
      </c>
      <c r="K38" s="41" t="s">
        <v>102</v>
      </c>
      <c r="L38" s="31"/>
      <c r="M38" s="32"/>
      <c r="N38" s="33">
        <f>N39</f>
        <v>25</v>
      </c>
      <c r="O38" s="33">
        <f>O39</f>
        <v>25</v>
      </c>
      <c r="P38" s="34"/>
      <c r="Q38" s="34">
        <f t="shared" ref="Q38" si="14">Q39</f>
        <v>25</v>
      </c>
      <c r="R38" s="34">
        <f t="shared" ref="R38" si="15">R39</f>
        <v>0</v>
      </c>
      <c r="S38" s="34">
        <f t="shared" ref="S38" si="16">S39</f>
        <v>0</v>
      </c>
      <c r="T38" s="34">
        <f>T39</f>
        <v>25</v>
      </c>
      <c r="U38" s="36"/>
    </row>
    <row r="39" spans="1:21" ht="29.25" customHeight="1" x14ac:dyDescent="0.2">
      <c r="A39" s="13"/>
      <c r="B39" s="41" t="s">
        <v>131</v>
      </c>
      <c r="C39" s="66"/>
      <c r="D39" s="67"/>
      <c r="E39" s="67"/>
      <c r="F39" s="68"/>
      <c r="G39" s="43" t="s">
        <v>100</v>
      </c>
      <c r="H39" s="99" t="s">
        <v>18</v>
      </c>
      <c r="I39" s="41" t="s">
        <v>120</v>
      </c>
      <c r="J39" s="94" t="s">
        <v>207</v>
      </c>
      <c r="K39" s="41" t="s">
        <v>103</v>
      </c>
      <c r="L39" s="31"/>
      <c r="M39" s="32"/>
      <c r="N39" s="33">
        <f>O39</f>
        <v>25</v>
      </c>
      <c r="O39" s="33">
        <v>25</v>
      </c>
      <c r="P39" s="34"/>
      <c r="Q39" s="34">
        <f>T39</f>
        <v>25</v>
      </c>
      <c r="R39" s="34"/>
      <c r="S39" s="35"/>
      <c r="T39" s="34">
        <v>25</v>
      </c>
      <c r="U39" s="36"/>
    </row>
    <row r="40" spans="1:21" ht="28.5" customHeight="1" x14ac:dyDescent="0.2">
      <c r="A40" s="13"/>
      <c r="B40" s="41" t="s">
        <v>132</v>
      </c>
      <c r="C40" s="66"/>
      <c r="D40" s="67"/>
      <c r="E40" s="67"/>
      <c r="F40" s="68"/>
      <c r="G40" s="43" t="s">
        <v>119</v>
      </c>
      <c r="H40" s="99" t="s">
        <v>18</v>
      </c>
      <c r="I40" s="41" t="s">
        <v>120</v>
      </c>
      <c r="J40" s="94" t="s">
        <v>207</v>
      </c>
      <c r="K40" s="41" t="s">
        <v>121</v>
      </c>
      <c r="L40" s="31"/>
      <c r="M40" s="32"/>
      <c r="N40" s="33">
        <f>N41</f>
        <v>25</v>
      </c>
      <c r="O40" s="33">
        <f>O41</f>
        <v>25</v>
      </c>
      <c r="P40" s="34"/>
      <c r="Q40" s="34">
        <f t="shared" ref="Q40" si="17">Q41</f>
        <v>25</v>
      </c>
      <c r="R40" s="34">
        <f t="shared" ref="R40" si="18">R41</f>
        <v>0</v>
      </c>
      <c r="S40" s="34">
        <f t="shared" ref="S40" si="19">S41</f>
        <v>0</v>
      </c>
      <c r="T40" s="34">
        <f>T41</f>
        <v>25</v>
      </c>
      <c r="U40" s="36"/>
    </row>
    <row r="41" spans="1:21" ht="29.25" customHeight="1" x14ac:dyDescent="0.2">
      <c r="A41" s="13"/>
      <c r="B41" s="41" t="s">
        <v>133</v>
      </c>
      <c r="C41" s="66"/>
      <c r="D41" s="67"/>
      <c r="E41" s="67"/>
      <c r="F41" s="68"/>
      <c r="G41" s="43" t="s">
        <v>122</v>
      </c>
      <c r="H41" s="99" t="s">
        <v>18</v>
      </c>
      <c r="I41" s="41" t="s">
        <v>120</v>
      </c>
      <c r="J41" s="94" t="s">
        <v>207</v>
      </c>
      <c r="K41" s="41" t="s">
        <v>123</v>
      </c>
      <c r="L41" s="45"/>
      <c r="M41" s="34"/>
      <c r="N41" s="33">
        <f>O41</f>
        <v>25</v>
      </c>
      <c r="O41" s="33">
        <v>25</v>
      </c>
      <c r="P41" s="34"/>
      <c r="Q41" s="34">
        <f>T41</f>
        <v>25</v>
      </c>
      <c r="R41" s="34"/>
      <c r="S41" s="35"/>
      <c r="T41" s="34">
        <v>25</v>
      </c>
      <c r="U41" s="36"/>
    </row>
    <row r="42" spans="1:21" ht="16.5" customHeight="1" x14ac:dyDescent="0.2">
      <c r="A42" s="13"/>
      <c r="B42" s="37" t="s">
        <v>95</v>
      </c>
      <c r="C42" s="103"/>
      <c r="D42" s="103"/>
      <c r="E42" s="103"/>
      <c r="F42" s="104"/>
      <c r="G42" s="43" t="s">
        <v>134</v>
      </c>
      <c r="H42" s="99" t="s">
        <v>18</v>
      </c>
      <c r="I42" s="41">
        <v>13</v>
      </c>
      <c r="J42" s="41" t="s">
        <v>135</v>
      </c>
      <c r="K42" s="40" t="s">
        <v>89</v>
      </c>
      <c r="L42" s="45"/>
      <c r="M42" s="34">
        <v>600000</v>
      </c>
      <c r="N42" s="33">
        <f>N43</f>
        <v>15</v>
      </c>
      <c r="O42" s="33">
        <f>O43</f>
        <v>15</v>
      </c>
      <c r="P42" s="34"/>
      <c r="Q42" s="34">
        <f t="shared" ref="Q42:S42" si="20">Q43</f>
        <v>15</v>
      </c>
      <c r="R42" s="34">
        <f t="shared" si="20"/>
        <v>30100</v>
      </c>
      <c r="S42" s="34">
        <f t="shared" si="20"/>
        <v>0</v>
      </c>
      <c r="T42" s="34">
        <f>T43</f>
        <v>15</v>
      </c>
      <c r="U42" s="36"/>
    </row>
    <row r="43" spans="1:21" ht="31.5" customHeight="1" x14ac:dyDescent="0.2">
      <c r="A43" s="13"/>
      <c r="B43" s="37" t="s">
        <v>96</v>
      </c>
      <c r="C43" s="41"/>
      <c r="D43" s="41"/>
      <c r="E43" s="41"/>
      <c r="F43" s="37"/>
      <c r="G43" s="43" t="s">
        <v>119</v>
      </c>
      <c r="H43" s="99" t="s">
        <v>18</v>
      </c>
      <c r="I43" s="41" t="s">
        <v>120</v>
      </c>
      <c r="J43" s="41" t="s">
        <v>135</v>
      </c>
      <c r="K43" s="41" t="s">
        <v>110</v>
      </c>
      <c r="L43" s="45"/>
      <c r="M43" s="34"/>
      <c r="N43" s="33">
        <f>N44</f>
        <v>15</v>
      </c>
      <c r="O43" s="33">
        <f>O44</f>
        <v>15</v>
      </c>
      <c r="P43" s="34"/>
      <c r="Q43" s="34">
        <f t="shared" ref="Q43:S43" si="21">Q44</f>
        <v>15</v>
      </c>
      <c r="R43" s="34">
        <f t="shared" si="21"/>
        <v>30100</v>
      </c>
      <c r="S43" s="34">
        <f t="shared" si="21"/>
        <v>0</v>
      </c>
      <c r="T43" s="34">
        <f>T44</f>
        <v>15</v>
      </c>
      <c r="U43" s="36"/>
    </row>
    <row r="44" spans="1:21" ht="29.25" customHeight="1" x14ac:dyDescent="0.2">
      <c r="A44" s="13"/>
      <c r="B44" s="41" t="s">
        <v>136</v>
      </c>
      <c r="C44" s="41">
        <v>1</v>
      </c>
      <c r="D44" s="42">
        <v>100</v>
      </c>
      <c r="E44" s="42">
        <v>113</v>
      </c>
      <c r="F44" s="40" t="s">
        <v>47</v>
      </c>
      <c r="G44" s="43" t="s">
        <v>122</v>
      </c>
      <c r="H44" s="99" t="s">
        <v>18</v>
      </c>
      <c r="I44" s="41" t="s">
        <v>120</v>
      </c>
      <c r="J44" s="41" t="s">
        <v>135</v>
      </c>
      <c r="K44" s="41" t="s">
        <v>125</v>
      </c>
      <c r="L44" s="45">
        <v>30201</v>
      </c>
      <c r="M44" s="34">
        <v>600000</v>
      </c>
      <c r="N44" s="33">
        <f>O44</f>
        <v>15</v>
      </c>
      <c r="O44" s="33">
        <v>15</v>
      </c>
      <c r="P44" s="34"/>
      <c r="Q44" s="34">
        <f>T44</f>
        <v>15</v>
      </c>
      <c r="R44" s="34">
        <v>30100</v>
      </c>
      <c r="S44" s="35"/>
      <c r="T44" s="34">
        <v>15</v>
      </c>
      <c r="U44" s="36"/>
    </row>
    <row r="45" spans="1:21" ht="30.75" customHeight="1" x14ac:dyDescent="0.2">
      <c r="A45" s="13"/>
      <c r="B45" s="41" t="s">
        <v>137</v>
      </c>
      <c r="C45" s="103"/>
      <c r="D45" s="103"/>
      <c r="E45" s="103"/>
      <c r="F45" s="103"/>
      <c r="G45" s="43" t="s">
        <v>21</v>
      </c>
      <c r="H45" s="99" t="s">
        <v>18</v>
      </c>
      <c r="I45" s="41">
        <v>13</v>
      </c>
      <c r="J45" s="41" t="s">
        <v>140</v>
      </c>
      <c r="K45" s="41" t="s">
        <v>89</v>
      </c>
      <c r="L45" s="45"/>
      <c r="M45" s="34">
        <v>159000</v>
      </c>
      <c r="N45" s="33">
        <f>N46</f>
        <v>100</v>
      </c>
      <c r="O45" s="33">
        <f>O46</f>
        <v>100</v>
      </c>
      <c r="P45" s="34"/>
      <c r="Q45" s="34">
        <f t="shared" ref="Q45:S45" si="22">Q46</f>
        <v>100</v>
      </c>
      <c r="R45" s="34">
        <f t="shared" si="22"/>
        <v>30100</v>
      </c>
      <c r="S45" s="34">
        <f t="shared" si="22"/>
        <v>0</v>
      </c>
      <c r="T45" s="34">
        <f>T46</f>
        <v>100</v>
      </c>
      <c r="U45" s="36"/>
    </row>
    <row r="46" spans="1:21" ht="61.5" customHeight="1" x14ac:dyDescent="0.2">
      <c r="A46" s="13"/>
      <c r="B46" s="41" t="s">
        <v>138</v>
      </c>
      <c r="C46" s="41"/>
      <c r="D46" s="41"/>
      <c r="E46" s="41"/>
      <c r="F46" s="41"/>
      <c r="G46" s="43" t="s">
        <v>99</v>
      </c>
      <c r="H46" s="99" t="s">
        <v>18</v>
      </c>
      <c r="I46" s="41">
        <v>13</v>
      </c>
      <c r="J46" s="41" t="s">
        <v>140</v>
      </c>
      <c r="K46" s="41" t="s">
        <v>102</v>
      </c>
      <c r="L46" s="45"/>
      <c r="M46" s="34"/>
      <c r="N46" s="33">
        <f>N47</f>
        <v>100</v>
      </c>
      <c r="O46" s="33">
        <f>O47</f>
        <v>100</v>
      </c>
      <c r="P46" s="34"/>
      <c r="Q46" s="34">
        <f t="shared" ref="Q46:S46" si="23">Q47</f>
        <v>100</v>
      </c>
      <c r="R46" s="34">
        <f t="shared" si="23"/>
        <v>30100</v>
      </c>
      <c r="S46" s="34">
        <f t="shared" si="23"/>
        <v>0</v>
      </c>
      <c r="T46" s="34">
        <f>T47</f>
        <v>100</v>
      </c>
      <c r="U46" s="36"/>
    </row>
    <row r="47" spans="1:21" ht="29.25" customHeight="1" x14ac:dyDescent="0.2">
      <c r="A47" s="13"/>
      <c r="B47" s="41" t="s">
        <v>139</v>
      </c>
      <c r="C47" s="41">
        <v>1</v>
      </c>
      <c r="D47" s="42">
        <v>100</v>
      </c>
      <c r="E47" s="42">
        <v>113</v>
      </c>
      <c r="F47" s="40" t="s">
        <v>46</v>
      </c>
      <c r="G47" s="43" t="s">
        <v>100</v>
      </c>
      <c r="H47" s="99" t="s">
        <v>18</v>
      </c>
      <c r="I47" s="41">
        <v>13</v>
      </c>
      <c r="J47" s="41" t="s">
        <v>140</v>
      </c>
      <c r="K47" s="41" t="s">
        <v>103</v>
      </c>
      <c r="L47" s="45">
        <v>30201</v>
      </c>
      <c r="M47" s="34">
        <v>159000</v>
      </c>
      <c r="N47" s="33">
        <f>O47</f>
        <v>100</v>
      </c>
      <c r="O47" s="33">
        <v>100</v>
      </c>
      <c r="P47" s="34"/>
      <c r="Q47" s="34">
        <f>T47</f>
        <v>100</v>
      </c>
      <c r="R47" s="34">
        <v>30100</v>
      </c>
      <c r="S47" s="35"/>
      <c r="T47" s="34">
        <v>100</v>
      </c>
      <c r="U47" s="36"/>
    </row>
    <row r="48" spans="1:21" ht="19.5" customHeight="1" x14ac:dyDescent="0.2">
      <c r="A48" s="13"/>
      <c r="B48" s="41" t="s">
        <v>141</v>
      </c>
      <c r="C48" s="41">
        <v>1</v>
      </c>
      <c r="D48" s="42">
        <v>100</v>
      </c>
      <c r="E48" s="42">
        <v>113</v>
      </c>
      <c r="F48" s="40" t="s">
        <v>45</v>
      </c>
      <c r="G48" s="43" t="s">
        <v>144</v>
      </c>
      <c r="H48" s="99" t="s">
        <v>18</v>
      </c>
      <c r="I48" s="41">
        <v>13</v>
      </c>
      <c r="J48" s="41" t="s">
        <v>145</v>
      </c>
      <c r="K48" s="41"/>
      <c r="L48" s="45">
        <v>30201</v>
      </c>
      <c r="M48" s="34">
        <v>45408036.649999999</v>
      </c>
      <c r="N48" s="33">
        <f>N49+N51</f>
        <v>225</v>
      </c>
      <c r="O48" s="33">
        <f>O49+O51</f>
        <v>225</v>
      </c>
      <c r="P48" s="33"/>
      <c r="Q48" s="33">
        <f t="shared" ref="Q48:S48" si="24">Q49+Q51</f>
        <v>225</v>
      </c>
      <c r="R48" s="33">
        <f t="shared" si="24"/>
        <v>30100</v>
      </c>
      <c r="S48" s="33">
        <f t="shared" si="24"/>
        <v>0</v>
      </c>
      <c r="T48" s="33">
        <f>T49+T51</f>
        <v>225</v>
      </c>
      <c r="U48" s="21"/>
    </row>
    <row r="49" spans="1:21" ht="30" customHeight="1" x14ac:dyDescent="0.2">
      <c r="A49" s="13"/>
      <c r="B49" s="41" t="s">
        <v>142</v>
      </c>
      <c r="C49" s="41"/>
      <c r="D49" s="42"/>
      <c r="E49" s="42"/>
      <c r="F49" s="40"/>
      <c r="G49" s="43" t="s">
        <v>119</v>
      </c>
      <c r="H49" s="99" t="s">
        <v>18</v>
      </c>
      <c r="I49" s="41">
        <v>13</v>
      </c>
      <c r="J49" s="41" t="s">
        <v>145</v>
      </c>
      <c r="K49" s="41" t="s">
        <v>121</v>
      </c>
      <c r="L49" s="45"/>
      <c r="M49" s="34"/>
      <c r="N49" s="33">
        <f>N50</f>
        <v>135</v>
      </c>
      <c r="O49" s="33">
        <f>O50</f>
        <v>135</v>
      </c>
      <c r="P49" s="33"/>
      <c r="Q49" s="33">
        <f t="shared" ref="Q49:S49" si="25">Q50</f>
        <v>135</v>
      </c>
      <c r="R49" s="33">
        <f t="shared" si="25"/>
        <v>30100</v>
      </c>
      <c r="S49" s="33">
        <f t="shared" si="25"/>
        <v>0</v>
      </c>
      <c r="T49" s="33">
        <f>T50</f>
        <v>135</v>
      </c>
      <c r="U49" s="21"/>
    </row>
    <row r="50" spans="1:21" ht="29.25" customHeight="1" x14ac:dyDescent="0.2">
      <c r="A50" s="13"/>
      <c r="B50" s="41" t="s">
        <v>143</v>
      </c>
      <c r="C50" s="41">
        <v>1</v>
      </c>
      <c r="D50" s="42">
        <v>100</v>
      </c>
      <c r="E50" s="42">
        <v>113</v>
      </c>
      <c r="F50" s="40" t="s">
        <v>45</v>
      </c>
      <c r="G50" s="43" t="s">
        <v>122</v>
      </c>
      <c r="H50" s="99" t="s">
        <v>18</v>
      </c>
      <c r="I50" s="41">
        <v>13</v>
      </c>
      <c r="J50" s="41" t="s">
        <v>145</v>
      </c>
      <c r="K50" s="41" t="s">
        <v>123</v>
      </c>
      <c r="L50" s="45">
        <v>30201</v>
      </c>
      <c r="M50" s="34">
        <v>45408036.649999999</v>
      </c>
      <c r="N50" s="33">
        <f>O50</f>
        <v>135</v>
      </c>
      <c r="O50" s="33">
        <v>135</v>
      </c>
      <c r="P50" s="33"/>
      <c r="Q50" s="34">
        <f>T50</f>
        <v>135</v>
      </c>
      <c r="R50" s="34">
        <v>30100</v>
      </c>
      <c r="S50" s="35"/>
      <c r="T50" s="34">
        <v>135</v>
      </c>
      <c r="U50" s="21"/>
    </row>
    <row r="51" spans="1:21" ht="16.5" customHeight="1" x14ac:dyDescent="0.2">
      <c r="A51" s="13"/>
      <c r="B51" s="41" t="s">
        <v>146</v>
      </c>
      <c r="C51" s="41"/>
      <c r="D51" s="42"/>
      <c r="E51" s="42"/>
      <c r="F51" s="40"/>
      <c r="G51" s="43" t="s">
        <v>109</v>
      </c>
      <c r="H51" s="99" t="s">
        <v>18</v>
      </c>
      <c r="I51" s="41">
        <v>13</v>
      </c>
      <c r="J51" s="41" t="s">
        <v>145</v>
      </c>
      <c r="K51" s="41" t="s">
        <v>110</v>
      </c>
      <c r="L51" s="45"/>
      <c r="M51" s="34"/>
      <c r="N51" s="33">
        <f>N52</f>
        <v>90</v>
      </c>
      <c r="O51" s="33">
        <f>O52</f>
        <v>90</v>
      </c>
      <c r="P51" s="33"/>
      <c r="Q51" s="34">
        <f t="shared" ref="Q51:S51" si="26">Q52</f>
        <v>90</v>
      </c>
      <c r="R51" s="34">
        <f t="shared" si="26"/>
        <v>0</v>
      </c>
      <c r="S51" s="34">
        <f t="shared" si="26"/>
        <v>0</v>
      </c>
      <c r="T51" s="34">
        <f>T52</f>
        <v>90</v>
      </c>
      <c r="U51" s="21"/>
    </row>
    <row r="52" spans="1:21" ht="15.75" customHeight="1" x14ac:dyDescent="0.2">
      <c r="A52" s="13"/>
      <c r="B52" s="41" t="s">
        <v>147</v>
      </c>
      <c r="C52" s="41"/>
      <c r="D52" s="42"/>
      <c r="E52" s="42"/>
      <c r="F52" s="40"/>
      <c r="G52" s="43" t="s">
        <v>124</v>
      </c>
      <c r="H52" s="99" t="s">
        <v>18</v>
      </c>
      <c r="I52" s="41">
        <v>13</v>
      </c>
      <c r="J52" s="41" t="s">
        <v>145</v>
      </c>
      <c r="K52" s="41" t="s">
        <v>125</v>
      </c>
      <c r="L52" s="45"/>
      <c r="M52" s="34"/>
      <c r="N52" s="33">
        <f>O52</f>
        <v>90</v>
      </c>
      <c r="O52" s="33">
        <v>90</v>
      </c>
      <c r="P52" s="33"/>
      <c r="Q52" s="33">
        <f>T52</f>
        <v>90</v>
      </c>
      <c r="R52" s="33"/>
      <c r="S52" s="33"/>
      <c r="T52" s="33">
        <v>90</v>
      </c>
      <c r="U52" s="21"/>
    </row>
    <row r="53" spans="1:21" ht="16.5" customHeight="1" x14ac:dyDescent="0.25">
      <c r="A53" s="13"/>
      <c r="B53" s="22" t="s">
        <v>213</v>
      </c>
      <c r="C53" s="108"/>
      <c r="D53" s="108"/>
      <c r="E53" s="108"/>
      <c r="F53" s="109"/>
      <c r="G53" s="24" t="s">
        <v>44</v>
      </c>
      <c r="H53" s="22" t="s">
        <v>19</v>
      </c>
      <c r="I53" s="22" t="s">
        <v>218</v>
      </c>
      <c r="J53" s="22" t="s">
        <v>89</v>
      </c>
      <c r="K53" s="25" t="s">
        <v>89</v>
      </c>
      <c r="L53" s="26"/>
      <c r="M53" s="27">
        <v>5916200</v>
      </c>
      <c r="N53" s="28">
        <f>N54</f>
        <v>80</v>
      </c>
      <c r="O53" s="28"/>
      <c r="P53" s="28">
        <f t="shared" ref="P53:U53" si="27">P54</f>
        <v>80</v>
      </c>
      <c r="Q53" s="28">
        <f t="shared" si="27"/>
        <v>80</v>
      </c>
      <c r="R53" s="28">
        <f t="shared" si="27"/>
        <v>0</v>
      </c>
      <c r="S53" s="28">
        <f t="shared" si="27"/>
        <v>0</v>
      </c>
      <c r="T53" s="28"/>
      <c r="U53" s="28">
        <f t="shared" si="27"/>
        <v>80</v>
      </c>
    </row>
    <row r="54" spans="1:21" s="74" customFormat="1" ht="16.5" customHeight="1" x14ac:dyDescent="0.2">
      <c r="A54" s="69"/>
      <c r="B54" s="60" t="s">
        <v>43</v>
      </c>
      <c r="C54" s="101"/>
      <c r="D54" s="101"/>
      <c r="E54" s="101"/>
      <c r="F54" s="102"/>
      <c r="G54" s="61" t="s">
        <v>42</v>
      </c>
      <c r="H54" s="60" t="s">
        <v>19</v>
      </c>
      <c r="I54" s="60" t="s">
        <v>22</v>
      </c>
      <c r="J54" s="60" t="s">
        <v>89</v>
      </c>
      <c r="K54" s="75" t="s">
        <v>89</v>
      </c>
      <c r="L54" s="70"/>
      <c r="M54" s="71">
        <v>5916200</v>
      </c>
      <c r="N54" s="72">
        <f>N56</f>
        <v>80</v>
      </c>
      <c r="O54" s="76"/>
      <c r="P54" s="72">
        <f>P56</f>
        <v>80</v>
      </c>
      <c r="Q54" s="76">
        <f>Q56</f>
        <v>80</v>
      </c>
      <c r="R54" s="76"/>
      <c r="S54" s="77"/>
      <c r="T54" s="78"/>
      <c r="U54" s="76">
        <f>U56</f>
        <v>80</v>
      </c>
    </row>
    <row r="55" spans="1:21" s="74" customFormat="1" ht="30" customHeight="1" x14ac:dyDescent="0.2">
      <c r="A55" s="69"/>
      <c r="B55" s="41" t="s">
        <v>41</v>
      </c>
      <c r="C55" s="62"/>
      <c r="D55" s="62"/>
      <c r="E55" s="62"/>
      <c r="F55" s="60"/>
      <c r="G55" s="43" t="s">
        <v>23</v>
      </c>
      <c r="H55" s="29" t="s">
        <v>19</v>
      </c>
      <c r="I55" s="29" t="s">
        <v>22</v>
      </c>
      <c r="J55" s="38" t="s">
        <v>148</v>
      </c>
      <c r="K55" s="40" t="s">
        <v>89</v>
      </c>
      <c r="L55" s="70"/>
      <c r="M55" s="71"/>
      <c r="N55" s="72">
        <f>P55</f>
        <v>80</v>
      </c>
      <c r="O55" s="76"/>
      <c r="P55" s="72">
        <f>P56</f>
        <v>80</v>
      </c>
      <c r="Q55" s="76">
        <f>U55</f>
        <v>80</v>
      </c>
      <c r="R55" s="76"/>
      <c r="S55" s="77"/>
      <c r="T55" s="78"/>
      <c r="U55" s="76">
        <f>U56</f>
        <v>80</v>
      </c>
    </row>
    <row r="56" spans="1:21" ht="60.75" customHeight="1" x14ac:dyDescent="0.2">
      <c r="A56" s="13"/>
      <c r="B56" s="41" t="s">
        <v>40</v>
      </c>
      <c r="C56" s="103"/>
      <c r="D56" s="103"/>
      <c r="E56" s="103"/>
      <c r="F56" s="104"/>
      <c r="G56" s="43" t="s">
        <v>99</v>
      </c>
      <c r="H56" s="29" t="s">
        <v>19</v>
      </c>
      <c r="I56" s="38" t="s">
        <v>22</v>
      </c>
      <c r="J56" s="38" t="s">
        <v>148</v>
      </c>
      <c r="K56" s="44" t="s">
        <v>102</v>
      </c>
      <c r="L56" s="31"/>
      <c r="M56" s="32">
        <v>5916200</v>
      </c>
      <c r="N56" s="33">
        <f>N57</f>
        <v>80</v>
      </c>
      <c r="O56" s="34"/>
      <c r="P56" s="33">
        <f>P57</f>
        <v>80</v>
      </c>
      <c r="Q56" s="34">
        <f>Q57</f>
        <v>80</v>
      </c>
      <c r="R56" s="34"/>
      <c r="S56" s="35"/>
      <c r="T56" s="49"/>
      <c r="U56" s="34">
        <f>U57</f>
        <v>80</v>
      </c>
    </row>
    <row r="57" spans="1:21" ht="36" customHeight="1" x14ac:dyDescent="0.2">
      <c r="A57" s="13"/>
      <c r="B57" s="41" t="s">
        <v>149</v>
      </c>
      <c r="C57" s="44">
        <v>1</v>
      </c>
      <c r="D57" s="47">
        <v>200</v>
      </c>
      <c r="E57" s="47">
        <v>203</v>
      </c>
      <c r="F57" s="48" t="s">
        <v>39</v>
      </c>
      <c r="G57" s="43" t="s">
        <v>100</v>
      </c>
      <c r="H57" s="29" t="s">
        <v>19</v>
      </c>
      <c r="I57" s="38" t="s">
        <v>22</v>
      </c>
      <c r="J57" s="38" t="s">
        <v>148</v>
      </c>
      <c r="K57" s="41" t="s">
        <v>103</v>
      </c>
      <c r="L57" s="45">
        <v>10204</v>
      </c>
      <c r="M57" s="32">
        <v>5916200</v>
      </c>
      <c r="N57" s="33">
        <f>P57</f>
        <v>80</v>
      </c>
      <c r="O57" s="34"/>
      <c r="P57" s="33">
        <v>80</v>
      </c>
      <c r="Q57" s="34">
        <f>U57</f>
        <v>80</v>
      </c>
      <c r="R57" s="34">
        <v>30100</v>
      </c>
      <c r="S57" s="35"/>
      <c r="T57" s="49"/>
      <c r="U57" s="34">
        <v>80</v>
      </c>
    </row>
    <row r="58" spans="1:21" ht="30.75" customHeight="1" x14ac:dyDescent="0.25">
      <c r="A58" s="13"/>
      <c r="B58" s="50" t="s">
        <v>214</v>
      </c>
      <c r="C58" s="100"/>
      <c r="D58" s="100"/>
      <c r="E58" s="100"/>
      <c r="F58" s="100"/>
      <c r="G58" s="52" t="s">
        <v>38</v>
      </c>
      <c r="H58" s="50" t="s">
        <v>22</v>
      </c>
      <c r="I58" s="50" t="s">
        <v>218</v>
      </c>
      <c r="J58" s="50" t="s">
        <v>89</v>
      </c>
      <c r="K58" s="53" t="s">
        <v>89</v>
      </c>
      <c r="L58" s="54"/>
      <c r="M58" s="55">
        <v>42382724.579999998</v>
      </c>
      <c r="N58" s="28">
        <f>N59+N63</f>
        <v>19.600000000000001</v>
      </c>
      <c r="O58" s="28">
        <f>O59+O63</f>
        <v>19.600000000000001</v>
      </c>
      <c r="P58" s="28"/>
      <c r="Q58" s="28">
        <f t="shared" ref="Q58:S58" si="28">Q59+Q63</f>
        <v>19.600000000000001</v>
      </c>
      <c r="R58" s="28">
        <f t="shared" si="28"/>
        <v>0</v>
      </c>
      <c r="S58" s="28">
        <f t="shared" si="28"/>
        <v>0</v>
      </c>
      <c r="T58" s="28">
        <f>T59+T63</f>
        <v>19.600000000000001</v>
      </c>
      <c r="U58" s="28"/>
    </row>
    <row r="59" spans="1:21" s="74" customFormat="1" ht="30.75" customHeight="1" x14ac:dyDescent="0.2">
      <c r="A59" s="69"/>
      <c r="B59" s="64" t="s">
        <v>37</v>
      </c>
      <c r="C59" s="110"/>
      <c r="D59" s="110"/>
      <c r="E59" s="110"/>
      <c r="F59" s="110"/>
      <c r="G59" s="65" t="s">
        <v>35</v>
      </c>
      <c r="H59" s="64" t="s">
        <v>22</v>
      </c>
      <c r="I59" s="64" t="s">
        <v>24</v>
      </c>
      <c r="J59" s="64" t="s">
        <v>89</v>
      </c>
      <c r="K59" s="79" t="s">
        <v>89</v>
      </c>
      <c r="L59" s="81"/>
      <c r="M59" s="76"/>
      <c r="N59" s="72">
        <f t="shared" ref="N59:O61" si="29">N60</f>
        <v>5</v>
      </c>
      <c r="O59" s="72">
        <f t="shared" si="29"/>
        <v>5</v>
      </c>
      <c r="P59" s="72"/>
      <c r="Q59" s="72">
        <f t="shared" ref="Q59:S59" si="30">Q60</f>
        <v>5</v>
      </c>
      <c r="R59" s="72">
        <f t="shared" si="30"/>
        <v>0</v>
      </c>
      <c r="S59" s="72">
        <f t="shared" si="30"/>
        <v>0</v>
      </c>
      <c r="T59" s="72">
        <f>T60</f>
        <v>5</v>
      </c>
      <c r="U59" s="72"/>
    </row>
    <row r="60" spans="1:21" ht="46.5" customHeight="1" x14ac:dyDescent="0.25">
      <c r="A60" s="13"/>
      <c r="B60" s="41" t="s">
        <v>36</v>
      </c>
      <c r="C60" s="41">
        <v>1</v>
      </c>
      <c r="D60" s="42">
        <v>300</v>
      </c>
      <c r="E60" s="42">
        <v>309</v>
      </c>
      <c r="F60" s="40" t="s">
        <v>34</v>
      </c>
      <c r="G60" s="43" t="s">
        <v>150</v>
      </c>
      <c r="H60" s="41" t="s">
        <v>22</v>
      </c>
      <c r="I60" s="41" t="s">
        <v>24</v>
      </c>
      <c r="J60" s="41" t="s">
        <v>151</v>
      </c>
      <c r="K60" s="41"/>
      <c r="L60" s="54"/>
      <c r="M60" s="55"/>
      <c r="N60" s="33">
        <f t="shared" si="29"/>
        <v>5</v>
      </c>
      <c r="O60" s="33">
        <f t="shared" si="29"/>
        <v>5</v>
      </c>
      <c r="P60" s="33"/>
      <c r="Q60" s="33">
        <f t="shared" ref="Q60:S60" si="31">Q61</f>
        <v>5</v>
      </c>
      <c r="R60" s="33">
        <f t="shared" si="31"/>
        <v>0</v>
      </c>
      <c r="S60" s="33">
        <f t="shared" si="31"/>
        <v>0</v>
      </c>
      <c r="T60" s="33">
        <f>T61</f>
        <v>5</v>
      </c>
      <c r="U60" s="33"/>
    </row>
    <row r="61" spans="1:21" ht="29.25" customHeight="1" x14ac:dyDescent="0.2">
      <c r="A61" s="13"/>
      <c r="B61" s="41" t="s">
        <v>152</v>
      </c>
      <c r="C61" s="41">
        <v>1</v>
      </c>
      <c r="D61" s="42">
        <v>300</v>
      </c>
      <c r="E61" s="42">
        <v>309</v>
      </c>
      <c r="F61" s="40" t="s">
        <v>34</v>
      </c>
      <c r="G61" s="43" t="s">
        <v>119</v>
      </c>
      <c r="H61" s="99" t="s">
        <v>22</v>
      </c>
      <c r="I61" s="41" t="s">
        <v>24</v>
      </c>
      <c r="J61" s="41" t="s">
        <v>151</v>
      </c>
      <c r="K61" s="41" t="s">
        <v>121</v>
      </c>
      <c r="L61" s="45"/>
      <c r="M61" s="34">
        <v>16437024.58</v>
      </c>
      <c r="N61" s="33">
        <f t="shared" si="29"/>
        <v>5</v>
      </c>
      <c r="O61" s="33">
        <f t="shared" si="29"/>
        <v>5</v>
      </c>
      <c r="P61" s="34"/>
      <c r="Q61" s="34">
        <f>Q62</f>
        <v>5</v>
      </c>
      <c r="R61" s="34"/>
      <c r="S61" s="35"/>
      <c r="T61" s="34">
        <f>T62</f>
        <v>5</v>
      </c>
      <c r="U61" s="36"/>
    </row>
    <row r="62" spans="1:21" ht="29.25" customHeight="1" x14ac:dyDescent="0.2">
      <c r="A62" s="13"/>
      <c r="B62" s="41" t="s">
        <v>153</v>
      </c>
      <c r="C62" s="41">
        <v>1</v>
      </c>
      <c r="D62" s="42">
        <v>300</v>
      </c>
      <c r="E62" s="42">
        <v>309</v>
      </c>
      <c r="F62" s="40" t="s">
        <v>34</v>
      </c>
      <c r="G62" s="43" t="s">
        <v>122</v>
      </c>
      <c r="H62" s="99" t="s">
        <v>22</v>
      </c>
      <c r="I62" s="41" t="s">
        <v>24</v>
      </c>
      <c r="J62" s="41" t="s">
        <v>151</v>
      </c>
      <c r="K62" s="41" t="s">
        <v>123</v>
      </c>
      <c r="L62" s="45">
        <v>30201</v>
      </c>
      <c r="M62" s="34">
        <v>600000</v>
      </c>
      <c r="N62" s="33">
        <f>O62</f>
        <v>5</v>
      </c>
      <c r="O62" s="33">
        <v>5</v>
      </c>
      <c r="P62" s="34"/>
      <c r="Q62" s="34">
        <f>T62</f>
        <v>5</v>
      </c>
      <c r="R62" s="34">
        <v>30100</v>
      </c>
      <c r="S62" s="35"/>
      <c r="T62" s="34">
        <v>5</v>
      </c>
      <c r="U62" s="36"/>
    </row>
    <row r="63" spans="1:21" s="74" customFormat="1" ht="30.75" customHeight="1" x14ac:dyDescent="0.2">
      <c r="A63" s="69"/>
      <c r="B63" s="64" t="s">
        <v>154</v>
      </c>
      <c r="C63" s="110"/>
      <c r="D63" s="110"/>
      <c r="E63" s="110"/>
      <c r="F63" s="110"/>
      <c r="G63" s="65" t="s">
        <v>155</v>
      </c>
      <c r="H63" s="64" t="s">
        <v>22</v>
      </c>
      <c r="I63" s="64" t="s">
        <v>156</v>
      </c>
      <c r="J63" s="64" t="s">
        <v>89</v>
      </c>
      <c r="K63" s="79" t="s">
        <v>89</v>
      </c>
      <c r="L63" s="81"/>
      <c r="M63" s="76"/>
      <c r="N63" s="72">
        <f>N64+N67+N70</f>
        <v>14.6</v>
      </c>
      <c r="O63" s="72">
        <f>O64+O67+O70</f>
        <v>14.6</v>
      </c>
      <c r="P63" s="72"/>
      <c r="Q63" s="72">
        <f t="shared" ref="Q63:S63" si="32">Q64+Q67+Q70</f>
        <v>14.6</v>
      </c>
      <c r="R63" s="72">
        <f t="shared" si="32"/>
        <v>0</v>
      </c>
      <c r="S63" s="72">
        <f t="shared" si="32"/>
        <v>0</v>
      </c>
      <c r="T63" s="72">
        <f>T64+T67+T70</f>
        <v>14.6</v>
      </c>
      <c r="U63" s="72"/>
    </row>
    <row r="64" spans="1:21" s="74" customFormat="1" ht="60" customHeight="1" x14ac:dyDescent="0.2">
      <c r="A64" s="69"/>
      <c r="B64" s="41" t="s">
        <v>157</v>
      </c>
      <c r="C64" s="41">
        <v>1</v>
      </c>
      <c r="D64" s="42">
        <v>300</v>
      </c>
      <c r="E64" s="42">
        <v>309</v>
      </c>
      <c r="F64" s="40" t="s">
        <v>34</v>
      </c>
      <c r="G64" s="43" t="s">
        <v>206</v>
      </c>
      <c r="H64" s="98" t="s">
        <v>22</v>
      </c>
      <c r="I64" s="41" t="s">
        <v>156</v>
      </c>
      <c r="J64" s="93" t="s">
        <v>203</v>
      </c>
      <c r="K64" s="41"/>
      <c r="L64" s="81"/>
      <c r="M64" s="76"/>
      <c r="N64" s="33">
        <f>N65</f>
        <v>5</v>
      </c>
      <c r="O64" s="33">
        <f>O65</f>
        <v>5</v>
      </c>
      <c r="P64" s="33"/>
      <c r="Q64" s="33">
        <f t="shared" ref="Q64:S64" si="33">Q65</f>
        <v>5</v>
      </c>
      <c r="R64" s="33">
        <f t="shared" si="33"/>
        <v>0</v>
      </c>
      <c r="S64" s="33">
        <f t="shared" si="33"/>
        <v>0</v>
      </c>
      <c r="T64" s="33">
        <f>T65</f>
        <v>5</v>
      </c>
      <c r="U64" s="33"/>
    </row>
    <row r="65" spans="1:21" s="74" customFormat="1" ht="30.75" customHeight="1" x14ac:dyDescent="0.2">
      <c r="A65" s="69"/>
      <c r="B65" s="41" t="s">
        <v>158</v>
      </c>
      <c r="C65" s="41">
        <v>1</v>
      </c>
      <c r="D65" s="42">
        <v>300</v>
      </c>
      <c r="E65" s="42">
        <v>309</v>
      </c>
      <c r="F65" s="40" t="s">
        <v>34</v>
      </c>
      <c r="G65" s="43" t="s">
        <v>119</v>
      </c>
      <c r="H65" s="99" t="s">
        <v>22</v>
      </c>
      <c r="I65" s="41" t="s">
        <v>156</v>
      </c>
      <c r="J65" s="93" t="s">
        <v>203</v>
      </c>
      <c r="K65" s="41" t="s">
        <v>121</v>
      </c>
      <c r="L65" s="81"/>
      <c r="M65" s="76"/>
      <c r="N65" s="33">
        <f>N66</f>
        <v>5</v>
      </c>
      <c r="O65" s="33">
        <f>O66</f>
        <v>5</v>
      </c>
      <c r="P65" s="33"/>
      <c r="Q65" s="33">
        <f t="shared" ref="Q65:S65" si="34">Q66</f>
        <v>5</v>
      </c>
      <c r="R65" s="33">
        <f t="shared" si="34"/>
        <v>0</v>
      </c>
      <c r="S65" s="33">
        <f t="shared" si="34"/>
        <v>0</v>
      </c>
      <c r="T65" s="33">
        <f>T66</f>
        <v>5</v>
      </c>
      <c r="U65" s="33"/>
    </row>
    <row r="66" spans="1:21" s="74" customFormat="1" ht="30.75" customHeight="1" x14ac:dyDescent="0.2">
      <c r="A66" s="69"/>
      <c r="B66" s="41" t="s">
        <v>159</v>
      </c>
      <c r="C66" s="41">
        <v>1</v>
      </c>
      <c r="D66" s="42">
        <v>300</v>
      </c>
      <c r="E66" s="42">
        <v>309</v>
      </c>
      <c r="F66" s="40" t="s">
        <v>34</v>
      </c>
      <c r="G66" s="43" t="s">
        <v>122</v>
      </c>
      <c r="H66" s="99" t="s">
        <v>22</v>
      </c>
      <c r="I66" s="41" t="s">
        <v>156</v>
      </c>
      <c r="J66" s="93" t="s">
        <v>203</v>
      </c>
      <c r="K66" s="41" t="s">
        <v>123</v>
      </c>
      <c r="L66" s="81"/>
      <c r="M66" s="76"/>
      <c r="N66" s="33">
        <f>O66</f>
        <v>5</v>
      </c>
      <c r="O66" s="33">
        <v>5</v>
      </c>
      <c r="P66" s="33"/>
      <c r="Q66" s="33">
        <f>T66</f>
        <v>5</v>
      </c>
      <c r="R66" s="33"/>
      <c r="S66" s="33"/>
      <c r="T66" s="33">
        <v>5</v>
      </c>
      <c r="U66" s="33"/>
    </row>
    <row r="67" spans="1:21" s="74" customFormat="1" ht="59.25" customHeight="1" x14ac:dyDescent="0.2">
      <c r="A67" s="69"/>
      <c r="B67" s="41" t="s">
        <v>160</v>
      </c>
      <c r="C67" s="41">
        <v>1</v>
      </c>
      <c r="D67" s="42">
        <v>300</v>
      </c>
      <c r="E67" s="42">
        <v>309</v>
      </c>
      <c r="F67" s="40" t="s">
        <v>34</v>
      </c>
      <c r="G67" s="43" t="s">
        <v>193</v>
      </c>
      <c r="H67" s="99" t="s">
        <v>22</v>
      </c>
      <c r="I67" s="41" t="s">
        <v>156</v>
      </c>
      <c r="J67" s="91" t="s">
        <v>188</v>
      </c>
      <c r="K67" s="41"/>
      <c r="L67" s="81"/>
      <c r="M67" s="76"/>
      <c r="N67" s="33">
        <f>N68</f>
        <v>6.7</v>
      </c>
      <c r="O67" s="33">
        <f>O68</f>
        <v>6.7</v>
      </c>
      <c r="P67" s="33"/>
      <c r="Q67" s="33">
        <f t="shared" ref="Q67:S67" si="35">Q68</f>
        <v>6.7</v>
      </c>
      <c r="R67" s="33">
        <f t="shared" si="35"/>
        <v>0</v>
      </c>
      <c r="S67" s="33">
        <f t="shared" si="35"/>
        <v>0</v>
      </c>
      <c r="T67" s="33">
        <f>T68</f>
        <v>6.7</v>
      </c>
      <c r="U67" s="33"/>
    </row>
    <row r="68" spans="1:21" s="74" customFormat="1" ht="59.25" customHeight="1" x14ac:dyDescent="0.2">
      <c r="A68" s="69"/>
      <c r="B68" s="41" t="s">
        <v>161</v>
      </c>
      <c r="C68" s="41">
        <v>1</v>
      </c>
      <c r="D68" s="42">
        <v>300</v>
      </c>
      <c r="E68" s="42">
        <v>309</v>
      </c>
      <c r="F68" s="40" t="s">
        <v>34</v>
      </c>
      <c r="G68" s="43" t="s">
        <v>162</v>
      </c>
      <c r="H68" s="99" t="s">
        <v>22</v>
      </c>
      <c r="I68" s="41" t="s">
        <v>156</v>
      </c>
      <c r="J68" s="91" t="s">
        <v>188</v>
      </c>
      <c r="K68" s="41" t="s">
        <v>102</v>
      </c>
      <c r="L68" s="81"/>
      <c r="M68" s="76"/>
      <c r="N68" s="33">
        <f>N69</f>
        <v>6.7</v>
      </c>
      <c r="O68" s="33">
        <f>O69</f>
        <v>6.7</v>
      </c>
      <c r="P68" s="33"/>
      <c r="Q68" s="33">
        <f t="shared" ref="Q68:S68" si="36">Q69</f>
        <v>6.7</v>
      </c>
      <c r="R68" s="33">
        <f t="shared" si="36"/>
        <v>0</v>
      </c>
      <c r="S68" s="33">
        <f t="shared" si="36"/>
        <v>0</v>
      </c>
      <c r="T68" s="33">
        <f>T69</f>
        <v>6.7</v>
      </c>
      <c r="U68" s="33"/>
    </row>
    <row r="69" spans="1:21" s="74" customFormat="1" ht="30.75" customHeight="1" x14ac:dyDescent="0.2">
      <c r="A69" s="69"/>
      <c r="B69" s="41" t="s">
        <v>163</v>
      </c>
      <c r="C69" s="41">
        <v>1</v>
      </c>
      <c r="D69" s="42">
        <v>300</v>
      </c>
      <c r="E69" s="42">
        <v>309</v>
      </c>
      <c r="F69" s="40" t="s">
        <v>34</v>
      </c>
      <c r="G69" s="43" t="s">
        <v>100</v>
      </c>
      <c r="H69" s="99" t="s">
        <v>22</v>
      </c>
      <c r="I69" s="41" t="s">
        <v>156</v>
      </c>
      <c r="J69" s="91" t="s">
        <v>188</v>
      </c>
      <c r="K69" s="41" t="s">
        <v>103</v>
      </c>
      <c r="L69" s="81"/>
      <c r="M69" s="76"/>
      <c r="N69" s="33">
        <f>O69</f>
        <v>6.7</v>
      </c>
      <c r="O69" s="33">
        <v>6.7</v>
      </c>
      <c r="P69" s="33"/>
      <c r="Q69" s="33">
        <f>T69</f>
        <v>6.7</v>
      </c>
      <c r="R69" s="33"/>
      <c r="S69" s="33"/>
      <c r="T69" s="33">
        <v>6.7</v>
      </c>
      <c r="U69" s="33"/>
    </row>
    <row r="70" spans="1:21" ht="62.25" customHeight="1" x14ac:dyDescent="0.25">
      <c r="A70" s="13"/>
      <c r="B70" s="41" t="s">
        <v>164</v>
      </c>
      <c r="C70" s="41">
        <v>1</v>
      </c>
      <c r="D70" s="42">
        <v>300</v>
      </c>
      <c r="E70" s="42">
        <v>309</v>
      </c>
      <c r="F70" s="40" t="s">
        <v>34</v>
      </c>
      <c r="G70" s="43" t="s">
        <v>194</v>
      </c>
      <c r="H70" s="99" t="s">
        <v>22</v>
      </c>
      <c r="I70" s="41" t="s">
        <v>156</v>
      </c>
      <c r="J70" s="91" t="s">
        <v>189</v>
      </c>
      <c r="K70" s="41"/>
      <c r="L70" s="54"/>
      <c r="M70" s="55"/>
      <c r="N70" s="33">
        <f>N71</f>
        <v>2.9</v>
      </c>
      <c r="O70" s="33">
        <f>O71</f>
        <v>2.9</v>
      </c>
      <c r="P70" s="33"/>
      <c r="Q70" s="33">
        <f t="shared" ref="Q70:S70" si="37">Q71</f>
        <v>2.9</v>
      </c>
      <c r="R70" s="33">
        <f t="shared" si="37"/>
        <v>0</v>
      </c>
      <c r="S70" s="33">
        <f t="shared" si="37"/>
        <v>0</v>
      </c>
      <c r="T70" s="33">
        <f>T71</f>
        <v>2.9</v>
      </c>
      <c r="U70" s="33"/>
    </row>
    <row r="71" spans="1:21" ht="58.5" customHeight="1" x14ac:dyDescent="0.2">
      <c r="A71" s="13"/>
      <c r="B71" s="41" t="s">
        <v>165</v>
      </c>
      <c r="C71" s="41">
        <v>1</v>
      </c>
      <c r="D71" s="42">
        <v>300</v>
      </c>
      <c r="E71" s="42">
        <v>309</v>
      </c>
      <c r="F71" s="40" t="s">
        <v>34</v>
      </c>
      <c r="G71" s="43" t="s">
        <v>162</v>
      </c>
      <c r="H71" s="99" t="s">
        <v>22</v>
      </c>
      <c r="I71" s="41" t="s">
        <v>156</v>
      </c>
      <c r="J71" s="91" t="s">
        <v>189</v>
      </c>
      <c r="K71" s="41" t="s">
        <v>102</v>
      </c>
      <c r="L71" s="45"/>
      <c r="M71" s="34">
        <v>16437024.58</v>
      </c>
      <c r="N71" s="33">
        <f>N72</f>
        <v>2.9</v>
      </c>
      <c r="O71" s="33">
        <f>O72</f>
        <v>2.9</v>
      </c>
      <c r="P71" s="34"/>
      <c r="Q71" s="34">
        <f t="shared" ref="Q71:S71" si="38">Q72</f>
        <v>2.9</v>
      </c>
      <c r="R71" s="34">
        <f t="shared" si="38"/>
        <v>0</v>
      </c>
      <c r="S71" s="34">
        <f t="shared" si="38"/>
        <v>0</v>
      </c>
      <c r="T71" s="34">
        <f>T72</f>
        <v>2.9</v>
      </c>
      <c r="U71" s="36"/>
    </row>
    <row r="72" spans="1:21" ht="29.25" customHeight="1" x14ac:dyDescent="0.2">
      <c r="A72" s="13"/>
      <c r="B72" s="41" t="s">
        <v>166</v>
      </c>
      <c r="C72" s="41">
        <v>1</v>
      </c>
      <c r="D72" s="42">
        <v>300</v>
      </c>
      <c r="E72" s="42">
        <v>309</v>
      </c>
      <c r="F72" s="40" t="s">
        <v>34</v>
      </c>
      <c r="G72" s="43" t="s">
        <v>100</v>
      </c>
      <c r="H72" s="99" t="s">
        <v>22</v>
      </c>
      <c r="I72" s="41" t="s">
        <v>156</v>
      </c>
      <c r="J72" s="91" t="s">
        <v>189</v>
      </c>
      <c r="K72" s="41" t="s">
        <v>103</v>
      </c>
      <c r="L72" s="45">
        <v>30201</v>
      </c>
      <c r="M72" s="34">
        <v>600000</v>
      </c>
      <c r="N72" s="33">
        <f>O72</f>
        <v>2.9</v>
      </c>
      <c r="O72" s="33">
        <v>2.9</v>
      </c>
      <c r="P72" s="34"/>
      <c r="Q72" s="34">
        <f>T72</f>
        <v>2.9</v>
      </c>
      <c r="R72" s="34"/>
      <c r="S72" s="35"/>
      <c r="T72" s="34">
        <v>2.9</v>
      </c>
      <c r="U72" s="36"/>
    </row>
    <row r="73" spans="1:21" ht="16.5" customHeight="1" x14ac:dyDescent="0.25">
      <c r="A73" s="13"/>
      <c r="B73" s="50" t="s">
        <v>215</v>
      </c>
      <c r="C73" s="100"/>
      <c r="D73" s="100"/>
      <c r="E73" s="100"/>
      <c r="F73" s="100"/>
      <c r="G73" s="52" t="s">
        <v>33</v>
      </c>
      <c r="H73" s="50" t="s">
        <v>20</v>
      </c>
      <c r="I73" s="50" t="s">
        <v>218</v>
      </c>
      <c r="J73" s="50" t="s">
        <v>89</v>
      </c>
      <c r="K73" s="53" t="s">
        <v>89</v>
      </c>
      <c r="L73" s="54"/>
      <c r="M73" s="55">
        <v>239515854.03999999</v>
      </c>
      <c r="N73" s="28">
        <f>N74+N84</f>
        <v>1096.4000000000001</v>
      </c>
      <c r="O73" s="28">
        <f>O74+O84</f>
        <v>1096.4000000000001</v>
      </c>
      <c r="P73" s="28"/>
      <c r="Q73" s="28">
        <f>Q74+Q84</f>
        <v>1090.7</v>
      </c>
      <c r="R73" s="28">
        <f>R74+R84</f>
        <v>60200</v>
      </c>
      <c r="S73" s="28">
        <f>S74+S84</f>
        <v>0</v>
      </c>
      <c r="T73" s="28">
        <f>T74+T84</f>
        <v>1090.7</v>
      </c>
      <c r="U73" s="28"/>
    </row>
    <row r="74" spans="1:21" s="84" customFormat="1" ht="16.5" customHeight="1" x14ac:dyDescent="0.2">
      <c r="A74" s="83"/>
      <c r="B74" s="64" t="s">
        <v>32</v>
      </c>
      <c r="C74" s="110"/>
      <c r="D74" s="110"/>
      <c r="E74" s="110"/>
      <c r="F74" s="110"/>
      <c r="G74" s="65" t="s">
        <v>167</v>
      </c>
      <c r="H74" s="64" t="s">
        <v>20</v>
      </c>
      <c r="I74" s="64" t="s">
        <v>24</v>
      </c>
      <c r="J74" s="64" t="s">
        <v>89</v>
      </c>
      <c r="K74" s="79" t="s">
        <v>89</v>
      </c>
      <c r="L74" s="81"/>
      <c r="M74" s="76"/>
      <c r="N74" s="72">
        <f>N75+N81+N78</f>
        <v>696.40000000000009</v>
      </c>
      <c r="O74" s="72">
        <f>O75+O81+O78</f>
        <v>696.40000000000009</v>
      </c>
      <c r="P74" s="72"/>
      <c r="Q74" s="72">
        <f>Q75+Q81+Q78</f>
        <v>690.7</v>
      </c>
      <c r="R74" s="72">
        <f>R75+R81+R78</f>
        <v>60200</v>
      </c>
      <c r="S74" s="72">
        <f>S75+S81+S78</f>
        <v>0</v>
      </c>
      <c r="T74" s="72">
        <f>T75+T81+T78</f>
        <v>690.7</v>
      </c>
      <c r="U74" s="72"/>
    </row>
    <row r="75" spans="1:21" ht="49.5" customHeight="1" x14ac:dyDescent="0.25">
      <c r="A75" s="13"/>
      <c r="B75" s="41" t="s">
        <v>31</v>
      </c>
      <c r="C75" s="103"/>
      <c r="D75" s="103"/>
      <c r="E75" s="103"/>
      <c r="F75" s="103"/>
      <c r="G75" s="56" t="s">
        <v>195</v>
      </c>
      <c r="H75" s="41" t="s">
        <v>20</v>
      </c>
      <c r="I75" s="41" t="s">
        <v>24</v>
      </c>
      <c r="J75" s="41" t="s">
        <v>211</v>
      </c>
      <c r="K75" s="41"/>
      <c r="L75" s="54"/>
      <c r="M75" s="55"/>
      <c r="N75" s="33">
        <f>N76</f>
        <v>511.3</v>
      </c>
      <c r="O75" s="33">
        <f>O76</f>
        <v>511.3</v>
      </c>
      <c r="P75" s="33"/>
      <c r="Q75" s="33">
        <f t="shared" ref="Q75:S75" si="39">Q76</f>
        <v>532</v>
      </c>
      <c r="R75" s="33">
        <f t="shared" si="39"/>
        <v>0</v>
      </c>
      <c r="S75" s="33">
        <f t="shared" si="39"/>
        <v>0</v>
      </c>
      <c r="T75" s="33">
        <f>T76</f>
        <v>532</v>
      </c>
      <c r="U75" s="28"/>
    </row>
    <row r="76" spans="1:21" ht="33" customHeight="1" x14ac:dyDescent="0.25">
      <c r="A76" s="13"/>
      <c r="B76" s="41" t="s">
        <v>168</v>
      </c>
      <c r="C76" s="103"/>
      <c r="D76" s="103"/>
      <c r="E76" s="103"/>
      <c r="F76" s="103"/>
      <c r="G76" s="43" t="s">
        <v>119</v>
      </c>
      <c r="H76" s="99" t="s">
        <v>20</v>
      </c>
      <c r="I76" s="41" t="s">
        <v>24</v>
      </c>
      <c r="J76" s="95" t="s">
        <v>211</v>
      </c>
      <c r="K76" s="41" t="s">
        <v>121</v>
      </c>
      <c r="L76" s="54"/>
      <c r="M76" s="55"/>
      <c r="N76" s="33">
        <f>N77</f>
        <v>511.3</v>
      </c>
      <c r="O76" s="33">
        <f>O77</f>
        <v>511.3</v>
      </c>
      <c r="P76" s="33"/>
      <c r="Q76" s="33">
        <f t="shared" ref="Q76:S76" si="40">Q77</f>
        <v>532</v>
      </c>
      <c r="R76" s="33">
        <f t="shared" si="40"/>
        <v>0</v>
      </c>
      <c r="S76" s="33">
        <f t="shared" si="40"/>
        <v>0</v>
      </c>
      <c r="T76" s="33">
        <f>T77</f>
        <v>532</v>
      </c>
      <c r="U76" s="28"/>
    </row>
    <row r="77" spans="1:21" ht="31.5" customHeight="1" x14ac:dyDescent="0.25">
      <c r="A77" s="13"/>
      <c r="B77" s="41" t="s">
        <v>169</v>
      </c>
      <c r="C77" s="103"/>
      <c r="D77" s="103"/>
      <c r="E77" s="103"/>
      <c r="F77" s="103"/>
      <c r="G77" s="43" t="s">
        <v>122</v>
      </c>
      <c r="H77" s="99" t="s">
        <v>20</v>
      </c>
      <c r="I77" s="41" t="s">
        <v>24</v>
      </c>
      <c r="J77" s="95" t="s">
        <v>211</v>
      </c>
      <c r="K77" s="41" t="s">
        <v>123</v>
      </c>
      <c r="L77" s="54"/>
      <c r="M77" s="55"/>
      <c r="N77" s="33">
        <f>O77</f>
        <v>511.3</v>
      </c>
      <c r="O77" s="33">
        <v>511.3</v>
      </c>
      <c r="P77" s="33"/>
      <c r="Q77" s="33">
        <f>T77</f>
        <v>532</v>
      </c>
      <c r="R77" s="33"/>
      <c r="S77" s="33"/>
      <c r="T77" s="33">
        <v>532</v>
      </c>
      <c r="U77" s="28"/>
    </row>
    <row r="78" spans="1:21" ht="45.75" customHeight="1" x14ac:dyDescent="0.2">
      <c r="A78" s="13"/>
      <c r="B78" s="91" t="s">
        <v>30</v>
      </c>
      <c r="C78" s="41">
        <v>1</v>
      </c>
      <c r="D78" s="42">
        <v>400</v>
      </c>
      <c r="E78" s="42">
        <v>409</v>
      </c>
      <c r="F78" s="40" t="s">
        <v>26</v>
      </c>
      <c r="G78" s="56" t="s">
        <v>195</v>
      </c>
      <c r="H78" s="99" t="s">
        <v>20</v>
      </c>
      <c r="I78" s="41" t="s">
        <v>24</v>
      </c>
      <c r="J78" s="91" t="s">
        <v>201</v>
      </c>
      <c r="K78" s="41"/>
      <c r="L78" s="45"/>
      <c r="M78" s="34">
        <v>7000000</v>
      </c>
      <c r="N78" s="33">
        <f>N79</f>
        <v>175.8</v>
      </c>
      <c r="O78" s="33">
        <f>O79</f>
        <v>175.8</v>
      </c>
      <c r="P78" s="34"/>
      <c r="Q78" s="34">
        <f t="shared" ref="Q78:S78" si="41">Q79</f>
        <v>150.80000000000001</v>
      </c>
      <c r="R78" s="34">
        <f t="shared" si="41"/>
        <v>30100</v>
      </c>
      <c r="S78" s="34">
        <f t="shared" si="41"/>
        <v>0</v>
      </c>
      <c r="T78" s="34">
        <f>T79</f>
        <v>150.80000000000001</v>
      </c>
      <c r="U78" s="36"/>
    </row>
    <row r="79" spans="1:21" ht="30.75" customHeight="1" x14ac:dyDescent="0.2">
      <c r="A79" s="13"/>
      <c r="B79" s="91" t="s">
        <v>170</v>
      </c>
      <c r="C79" s="103"/>
      <c r="D79" s="103"/>
      <c r="E79" s="103"/>
      <c r="F79" s="103"/>
      <c r="G79" s="43" t="s">
        <v>119</v>
      </c>
      <c r="H79" s="99" t="s">
        <v>20</v>
      </c>
      <c r="I79" s="41" t="s">
        <v>24</v>
      </c>
      <c r="J79" s="92" t="s">
        <v>201</v>
      </c>
      <c r="K79" s="41" t="s">
        <v>121</v>
      </c>
      <c r="L79" s="45"/>
      <c r="M79" s="34">
        <v>31357048.620000001</v>
      </c>
      <c r="N79" s="33">
        <f>N80</f>
        <v>175.8</v>
      </c>
      <c r="O79" s="33">
        <f>O80</f>
        <v>175.8</v>
      </c>
      <c r="P79" s="34"/>
      <c r="Q79" s="34">
        <f t="shared" ref="Q79:S79" si="42">Q80</f>
        <v>150.80000000000001</v>
      </c>
      <c r="R79" s="34">
        <f t="shared" si="42"/>
        <v>30100</v>
      </c>
      <c r="S79" s="34">
        <f t="shared" si="42"/>
        <v>0</v>
      </c>
      <c r="T79" s="34">
        <f>T80</f>
        <v>150.80000000000001</v>
      </c>
      <c r="U79" s="36"/>
    </row>
    <row r="80" spans="1:21" ht="29.25" customHeight="1" x14ac:dyDescent="0.2">
      <c r="A80" s="13"/>
      <c r="B80" s="91" t="s">
        <v>171</v>
      </c>
      <c r="C80" s="103"/>
      <c r="D80" s="103"/>
      <c r="E80" s="103"/>
      <c r="F80" s="103"/>
      <c r="G80" s="43" t="s">
        <v>122</v>
      </c>
      <c r="H80" s="99" t="s">
        <v>20</v>
      </c>
      <c r="I80" s="41" t="s">
        <v>24</v>
      </c>
      <c r="J80" s="92" t="s">
        <v>201</v>
      </c>
      <c r="K80" s="41" t="s">
        <v>123</v>
      </c>
      <c r="L80" s="45">
        <v>30201</v>
      </c>
      <c r="M80" s="34">
        <v>6558000</v>
      </c>
      <c r="N80" s="33">
        <f>O80</f>
        <v>175.8</v>
      </c>
      <c r="O80" s="33">
        <v>175.8</v>
      </c>
      <c r="P80" s="34"/>
      <c r="Q80" s="34">
        <f>T80</f>
        <v>150.80000000000001</v>
      </c>
      <c r="R80" s="34">
        <v>30100</v>
      </c>
      <c r="S80" s="35"/>
      <c r="T80" s="34">
        <v>150.80000000000001</v>
      </c>
      <c r="U80" s="36"/>
    </row>
    <row r="81" spans="1:21" ht="44.25" customHeight="1" x14ac:dyDescent="0.2">
      <c r="A81" s="13"/>
      <c r="B81" s="41" t="s">
        <v>29</v>
      </c>
      <c r="C81" s="41">
        <v>1</v>
      </c>
      <c r="D81" s="42">
        <v>400</v>
      </c>
      <c r="E81" s="42">
        <v>409</v>
      </c>
      <c r="F81" s="40" t="s">
        <v>26</v>
      </c>
      <c r="G81" s="56" t="s">
        <v>196</v>
      </c>
      <c r="H81" s="99" t="s">
        <v>20</v>
      </c>
      <c r="I81" s="41" t="s">
        <v>24</v>
      </c>
      <c r="J81" s="91" t="s">
        <v>202</v>
      </c>
      <c r="K81" s="41"/>
      <c r="L81" s="45"/>
      <c r="M81" s="34">
        <v>58257800</v>
      </c>
      <c r="N81" s="33">
        <f>N82</f>
        <v>9.3000000000000007</v>
      </c>
      <c r="O81" s="33">
        <f>O82</f>
        <v>9.3000000000000007</v>
      </c>
      <c r="P81" s="34"/>
      <c r="Q81" s="34">
        <f t="shared" ref="Q81:S81" si="43">Q82</f>
        <v>7.9</v>
      </c>
      <c r="R81" s="34">
        <f t="shared" si="43"/>
        <v>30100</v>
      </c>
      <c r="S81" s="34">
        <f t="shared" si="43"/>
        <v>0</v>
      </c>
      <c r="T81" s="34">
        <f>T82</f>
        <v>7.9</v>
      </c>
      <c r="U81" s="36"/>
    </row>
    <row r="82" spans="1:21" ht="31.5" customHeight="1" x14ac:dyDescent="0.2">
      <c r="A82" s="13"/>
      <c r="B82" s="41" t="s">
        <v>172</v>
      </c>
      <c r="C82" s="103"/>
      <c r="D82" s="103"/>
      <c r="E82" s="103"/>
      <c r="F82" s="103"/>
      <c r="G82" s="43" t="s">
        <v>119</v>
      </c>
      <c r="H82" s="99" t="s">
        <v>20</v>
      </c>
      <c r="I82" s="41" t="s">
        <v>24</v>
      </c>
      <c r="J82" s="92" t="s">
        <v>202</v>
      </c>
      <c r="K82" s="41" t="s">
        <v>121</v>
      </c>
      <c r="L82" s="45">
        <v>20141</v>
      </c>
      <c r="M82" s="34">
        <v>1870000</v>
      </c>
      <c r="N82" s="33">
        <f>N83</f>
        <v>9.3000000000000007</v>
      </c>
      <c r="O82" s="33">
        <f>O83</f>
        <v>9.3000000000000007</v>
      </c>
      <c r="P82" s="34"/>
      <c r="Q82" s="34">
        <f t="shared" ref="Q82:S82" si="44">Q83</f>
        <v>7.9</v>
      </c>
      <c r="R82" s="34">
        <f t="shared" si="44"/>
        <v>30100</v>
      </c>
      <c r="S82" s="34">
        <f t="shared" si="44"/>
        <v>0</v>
      </c>
      <c r="T82" s="34">
        <f>T83</f>
        <v>7.9</v>
      </c>
      <c r="U82" s="36"/>
    </row>
    <row r="83" spans="1:21" ht="29.25" customHeight="1" x14ac:dyDescent="0.2">
      <c r="A83" s="13"/>
      <c r="B83" s="41" t="s">
        <v>173</v>
      </c>
      <c r="C83" s="103"/>
      <c r="D83" s="103"/>
      <c r="E83" s="103"/>
      <c r="F83" s="103"/>
      <c r="G83" s="43" t="s">
        <v>122</v>
      </c>
      <c r="H83" s="99" t="s">
        <v>20</v>
      </c>
      <c r="I83" s="41" t="s">
        <v>24</v>
      </c>
      <c r="J83" s="92" t="s">
        <v>202</v>
      </c>
      <c r="K83" s="41" t="s">
        <v>123</v>
      </c>
      <c r="L83" s="45">
        <v>20141</v>
      </c>
      <c r="M83" s="34">
        <v>4790000</v>
      </c>
      <c r="N83" s="33">
        <f>O83</f>
        <v>9.3000000000000007</v>
      </c>
      <c r="O83" s="33">
        <v>9.3000000000000007</v>
      </c>
      <c r="P83" s="34"/>
      <c r="Q83" s="34">
        <f>T83</f>
        <v>7.9</v>
      </c>
      <c r="R83" s="34">
        <v>30100</v>
      </c>
      <c r="S83" s="35"/>
      <c r="T83" s="34">
        <v>7.9</v>
      </c>
      <c r="U83" s="36"/>
    </row>
    <row r="84" spans="1:21" s="74" customFormat="1" ht="18.75" customHeight="1" x14ac:dyDescent="0.2">
      <c r="A84" s="69"/>
      <c r="B84" s="64" t="s">
        <v>28</v>
      </c>
      <c r="C84" s="110"/>
      <c r="D84" s="110"/>
      <c r="E84" s="110"/>
      <c r="F84" s="110"/>
      <c r="G84" s="61" t="s">
        <v>12</v>
      </c>
      <c r="H84" s="64" t="s">
        <v>20</v>
      </c>
      <c r="I84" s="64" t="s">
        <v>174</v>
      </c>
      <c r="J84" s="64" t="s">
        <v>89</v>
      </c>
      <c r="K84" s="79" t="s">
        <v>89</v>
      </c>
      <c r="L84" s="81"/>
      <c r="M84" s="76"/>
      <c r="N84" s="72">
        <f>N86</f>
        <v>400</v>
      </c>
      <c r="O84" s="72">
        <f>O86</f>
        <v>400</v>
      </c>
      <c r="P84" s="76"/>
      <c r="Q84" s="76">
        <f t="shared" ref="Q84:S84" si="45">Q85</f>
        <v>400</v>
      </c>
      <c r="R84" s="76">
        <f t="shared" si="45"/>
        <v>0</v>
      </c>
      <c r="S84" s="76">
        <f t="shared" si="45"/>
        <v>0</v>
      </c>
      <c r="T84" s="76">
        <f>T85</f>
        <v>400</v>
      </c>
      <c r="U84" s="73"/>
    </row>
    <row r="85" spans="1:21" ht="60.75" customHeight="1" x14ac:dyDescent="0.2">
      <c r="A85" s="13"/>
      <c r="B85" s="41" t="s">
        <v>27</v>
      </c>
      <c r="C85" s="103"/>
      <c r="D85" s="103"/>
      <c r="E85" s="103"/>
      <c r="F85" s="103"/>
      <c r="G85" s="43" t="s">
        <v>197</v>
      </c>
      <c r="H85" s="98" t="s">
        <v>20</v>
      </c>
      <c r="I85" s="41" t="s">
        <v>174</v>
      </c>
      <c r="J85" s="94" t="s">
        <v>208</v>
      </c>
      <c r="K85" s="41"/>
      <c r="L85" s="45"/>
      <c r="M85" s="34"/>
      <c r="N85" s="33">
        <f>N86</f>
        <v>400</v>
      </c>
      <c r="O85" s="33">
        <f>O86</f>
        <v>400</v>
      </c>
      <c r="P85" s="34"/>
      <c r="Q85" s="34">
        <f t="shared" ref="Q85:S85" si="46">Q86</f>
        <v>400</v>
      </c>
      <c r="R85" s="34">
        <f t="shared" si="46"/>
        <v>0</v>
      </c>
      <c r="S85" s="34">
        <f t="shared" si="46"/>
        <v>0</v>
      </c>
      <c r="T85" s="34">
        <f>T86</f>
        <v>400</v>
      </c>
      <c r="U85" s="36"/>
    </row>
    <row r="86" spans="1:21" ht="29.25" customHeight="1" x14ac:dyDescent="0.2">
      <c r="A86" s="13"/>
      <c r="B86" s="41" t="s">
        <v>175</v>
      </c>
      <c r="C86" s="103"/>
      <c r="D86" s="103"/>
      <c r="E86" s="103"/>
      <c r="F86" s="103"/>
      <c r="G86" s="43" t="s">
        <v>119</v>
      </c>
      <c r="H86" s="99" t="s">
        <v>20</v>
      </c>
      <c r="I86" s="41" t="s">
        <v>174</v>
      </c>
      <c r="J86" s="94" t="s">
        <v>208</v>
      </c>
      <c r="K86" s="41" t="s">
        <v>121</v>
      </c>
      <c r="L86" s="45"/>
      <c r="M86" s="34"/>
      <c r="N86" s="33">
        <f>N87</f>
        <v>400</v>
      </c>
      <c r="O86" s="33">
        <f>O87</f>
        <v>400</v>
      </c>
      <c r="P86" s="34"/>
      <c r="Q86" s="34">
        <f t="shared" ref="Q86:S86" si="47">Q87</f>
        <v>400</v>
      </c>
      <c r="R86" s="34">
        <f t="shared" si="47"/>
        <v>0</v>
      </c>
      <c r="S86" s="34">
        <f t="shared" si="47"/>
        <v>0</v>
      </c>
      <c r="T86" s="34">
        <f>T87</f>
        <v>400</v>
      </c>
      <c r="U86" s="36"/>
    </row>
    <row r="87" spans="1:21" ht="29.25" customHeight="1" x14ac:dyDescent="0.2">
      <c r="A87" s="13"/>
      <c r="B87" s="41" t="s">
        <v>176</v>
      </c>
      <c r="C87" s="103"/>
      <c r="D87" s="103"/>
      <c r="E87" s="103"/>
      <c r="F87" s="103"/>
      <c r="G87" s="43" t="s">
        <v>122</v>
      </c>
      <c r="H87" s="99" t="s">
        <v>20</v>
      </c>
      <c r="I87" s="41" t="s">
        <v>174</v>
      </c>
      <c r="J87" s="94" t="s">
        <v>208</v>
      </c>
      <c r="K87" s="41" t="s">
        <v>123</v>
      </c>
      <c r="L87" s="45"/>
      <c r="M87" s="34"/>
      <c r="N87" s="33">
        <f>O87</f>
        <v>400</v>
      </c>
      <c r="O87" s="33">
        <v>400</v>
      </c>
      <c r="P87" s="34"/>
      <c r="Q87" s="34">
        <f>T87</f>
        <v>400</v>
      </c>
      <c r="R87" s="34"/>
      <c r="S87" s="35"/>
      <c r="T87" s="34">
        <v>400</v>
      </c>
      <c r="U87" s="36"/>
    </row>
    <row r="88" spans="1:21" ht="16.5" customHeight="1" x14ac:dyDescent="0.25">
      <c r="A88" s="13"/>
      <c r="B88" s="50" t="s">
        <v>216</v>
      </c>
      <c r="C88" s="100"/>
      <c r="D88" s="100"/>
      <c r="E88" s="100"/>
      <c r="F88" s="100"/>
      <c r="G88" s="52" t="s">
        <v>11</v>
      </c>
      <c r="H88" s="50" t="s">
        <v>219</v>
      </c>
      <c r="I88" s="50" t="s">
        <v>218</v>
      </c>
      <c r="J88" s="50" t="s">
        <v>89</v>
      </c>
      <c r="K88" s="53" t="s">
        <v>89</v>
      </c>
      <c r="L88" s="54"/>
      <c r="M88" s="55">
        <v>76518257</v>
      </c>
      <c r="N88" s="28">
        <f>N89+N93</f>
        <v>689.91000000000008</v>
      </c>
      <c r="O88" s="28">
        <f>O89+O93</f>
        <v>689.91000000000008</v>
      </c>
      <c r="P88" s="28"/>
      <c r="Q88" s="28">
        <f>Q89+Q93</f>
        <v>689.91000000000008</v>
      </c>
      <c r="R88" s="28">
        <f>R89+R93</f>
        <v>30100</v>
      </c>
      <c r="S88" s="28">
        <f>S89+S93</f>
        <v>0</v>
      </c>
      <c r="T88" s="28">
        <f>T89+T93</f>
        <v>689.91000000000008</v>
      </c>
      <c r="U88" s="28"/>
    </row>
    <row r="89" spans="1:21" s="74" customFormat="1" ht="16.5" customHeight="1" x14ac:dyDescent="0.2">
      <c r="A89" s="69"/>
      <c r="B89" s="64" t="s">
        <v>10</v>
      </c>
      <c r="C89" s="110"/>
      <c r="D89" s="110"/>
      <c r="E89" s="110"/>
      <c r="F89" s="110"/>
      <c r="G89" s="65" t="s">
        <v>9</v>
      </c>
      <c r="H89" s="64" t="s">
        <v>219</v>
      </c>
      <c r="I89" s="64" t="s">
        <v>18</v>
      </c>
      <c r="J89" s="64" t="s">
        <v>89</v>
      </c>
      <c r="K89" s="79" t="s">
        <v>89</v>
      </c>
      <c r="L89" s="81"/>
      <c r="M89" s="76">
        <v>24407666.670000002</v>
      </c>
      <c r="N89" s="72">
        <f>N90</f>
        <v>300</v>
      </c>
      <c r="O89" s="72">
        <f t="shared" ref="O89:T89" si="48">O90</f>
        <v>300</v>
      </c>
      <c r="P89" s="72"/>
      <c r="Q89" s="72">
        <f t="shared" si="48"/>
        <v>300</v>
      </c>
      <c r="R89" s="72">
        <f t="shared" si="48"/>
        <v>30100</v>
      </c>
      <c r="S89" s="72">
        <f t="shared" si="48"/>
        <v>0</v>
      </c>
      <c r="T89" s="72">
        <f t="shared" si="48"/>
        <v>300</v>
      </c>
      <c r="U89" s="73"/>
    </row>
    <row r="90" spans="1:21" ht="46.5" customHeight="1" x14ac:dyDescent="0.2">
      <c r="A90" s="13"/>
      <c r="B90" s="41" t="s">
        <v>8</v>
      </c>
      <c r="C90" s="41"/>
      <c r="D90" s="41"/>
      <c r="E90" s="41"/>
      <c r="F90" s="41"/>
      <c r="G90" s="43" t="s">
        <v>198</v>
      </c>
      <c r="H90" s="41" t="s">
        <v>219</v>
      </c>
      <c r="I90" s="41" t="s">
        <v>18</v>
      </c>
      <c r="J90" s="94" t="s">
        <v>209</v>
      </c>
      <c r="K90" s="41"/>
      <c r="L90" s="45"/>
      <c r="M90" s="34">
        <v>2440766.67</v>
      </c>
      <c r="N90" s="33">
        <f t="shared" ref="N90:O91" si="49">N91</f>
        <v>300</v>
      </c>
      <c r="O90" s="33">
        <f t="shared" si="49"/>
        <v>300</v>
      </c>
      <c r="P90" s="34"/>
      <c r="Q90" s="34">
        <f t="shared" ref="Q90:S90" si="50">Q91</f>
        <v>300</v>
      </c>
      <c r="R90" s="34">
        <f t="shared" si="50"/>
        <v>30100</v>
      </c>
      <c r="S90" s="34">
        <f t="shared" si="50"/>
        <v>0</v>
      </c>
      <c r="T90" s="34">
        <f>T91</f>
        <v>300</v>
      </c>
      <c r="U90" s="36"/>
    </row>
    <row r="91" spans="1:21" ht="30.75" customHeight="1" x14ac:dyDescent="0.2">
      <c r="A91" s="13"/>
      <c r="B91" s="41" t="s">
        <v>177</v>
      </c>
      <c r="C91" s="41"/>
      <c r="D91" s="41"/>
      <c r="E91" s="41"/>
      <c r="F91" s="41"/>
      <c r="G91" s="43" t="s">
        <v>119</v>
      </c>
      <c r="H91" s="99" t="s">
        <v>219</v>
      </c>
      <c r="I91" s="41" t="s">
        <v>18</v>
      </c>
      <c r="J91" s="94" t="s">
        <v>209</v>
      </c>
      <c r="K91" s="41" t="s">
        <v>121</v>
      </c>
      <c r="L91" s="45">
        <v>20141</v>
      </c>
      <c r="M91" s="34">
        <v>2440766.67</v>
      </c>
      <c r="N91" s="33">
        <f t="shared" si="49"/>
        <v>300</v>
      </c>
      <c r="O91" s="33">
        <f t="shared" si="49"/>
        <v>300</v>
      </c>
      <c r="P91" s="34"/>
      <c r="Q91" s="34">
        <f t="shared" ref="Q91:S91" si="51">Q92</f>
        <v>300</v>
      </c>
      <c r="R91" s="34">
        <f t="shared" si="51"/>
        <v>30100</v>
      </c>
      <c r="S91" s="34">
        <f t="shared" si="51"/>
        <v>0</v>
      </c>
      <c r="T91" s="34">
        <f>T92</f>
        <v>300</v>
      </c>
      <c r="U91" s="36"/>
    </row>
    <row r="92" spans="1:21" ht="33" customHeight="1" x14ac:dyDescent="0.2">
      <c r="A92" s="13"/>
      <c r="B92" s="41" t="s">
        <v>178</v>
      </c>
      <c r="C92" s="41"/>
      <c r="D92" s="41"/>
      <c r="E92" s="41"/>
      <c r="F92" s="41"/>
      <c r="G92" s="43" t="s">
        <v>122</v>
      </c>
      <c r="H92" s="99" t="s">
        <v>219</v>
      </c>
      <c r="I92" s="41" t="s">
        <v>18</v>
      </c>
      <c r="J92" s="94" t="s">
        <v>209</v>
      </c>
      <c r="K92" s="41" t="s">
        <v>123</v>
      </c>
      <c r="L92" s="45">
        <v>20124</v>
      </c>
      <c r="M92" s="34">
        <v>2749700</v>
      </c>
      <c r="N92" s="33">
        <f>O92</f>
        <v>300</v>
      </c>
      <c r="O92" s="33">
        <v>300</v>
      </c>
      <c r="P92" s="34"/>
      <c r="Q92" s="34">
        <f>T92</f>
        <v>300</v>
      </c>
      <c r="R92" s="34">
        <v>30100</v>
      </c>
      <c r="S92" s="35"/>
      <c r="T92" s="34">
        <v>300</v>
      </c>
      <c r="U92" s="36"/>
    </row>
    <row r="93" spans="1:21" s="74" customFormat="1" ht="16.5" customHeight="1" x14ac:dyDescent="0.2">
      <c r="A93" s="69"/>
      <c r="B93" s="64" t="s">
        <v>7</v>
      </c>
      <c r="C93" s="64">
        <v>1</v>
      </c>
      <c r="D93" s="85">
        <v>500</v>
      </c>
      <c r="E93" s="85">
        <v>501</v>
      </c>
      <c r="F93" s="79" t="s">
        <v>4</v>
      </c>
      <c r="G93" s="65" t="s">
        <v>25</v>
      </c>
      <c r="H93" s="64" t="s">
        <v>219</v>
      </c>
      <c r="I93" s="64" t="s">
        <v>22</v>
      </c>
      <c r="J93" s="64"/>
      <c r="K93" s="64"/>
      <c r="L93" s="81">
        <v>20124</v>
      </c>
      <c r="M93" s="76">
        <v>2749700</v>
      </c>
      <c r="N93" s="72">
        <f>N94+N97</f>
        <v>389.91</v>
      </c>
      <c r="O93" s="72">
        <f>O94+O97</f>
        <v>389.91</v>
      </c>
      <c r="P93" s="76"/>
      <c r="Q93" s="76">
        <f t="shared" ref="Q93:S93" si="52">Q94+Q97</f>
        <v>389.91</v>
      </c>
      <c r="R93" s="76">
        <f t="shared" si="52"/>
        <v>0</v>
      </c>
      <c r="S93" s="76">
        <f t="shared" si="52"/>
        <v>0</v>
      </c>
      <c r="T93" s="76">
        <f>T94+T97</f>
        <v>389.91</v>
      </c>
      <c r="U93" s="73"/>
    </row>
    <row r="94" spans="1:21" ht="45.75" customHeight="1" x14ac:dyDescent="0.2">
      <c r="A94" s="13"/>
      <c r="B94" s="41" t="s">
        <v>6</v>
      </c>
      <c r="C94" s="41">
        <v>1</v>
      </c>
      <c r="D94" s="42">
        <v>500</v>
      </c>
      <c r="E94" s="42">
        <v>502</v>
      </c>
      <c r="F94" s="40" t="s">
        <v>1</v>
      </c>
      <c r="G94" s="43" t="s">
        <v>199</v>
      </c>
      <c r="H94" s="41" t="s">
        <v>219</v>
      </c>
      <c r="I94" s="41" t="s">
        <v>22</v>
      </c>
      <c r="J94" s="93" t="s">
        <v>204</v>
      </c>
      <c r="K94" s="40"/>
      <c r="L94" s="45"/>
      <c r="M94" s="34">
        <v>30000</v>
      </c>
      <c r="N94" s="33">
        <f>N95</f>
        <v>100</v>
      </c>
      <c r="O94" s="33">
        <f>O95</f>
        <v>100</v>
      </c>
      <c r="P94" s="34"/>
      <c r="Q94" s="34">
        <f>Q95</f>
        <v>100</v>
      </c>
      <c r="R94" s="34"/>
      <c r="S94" s="35"/>
      <c r="T94" s="34">
        <f>T95</f>
        <v>100</v>
      </c>
      <c r="U94" s="36"/>
    </row>
    <row r="95" spans="1:21" ht="29.25" customHeight="1" x14ac:dyDescent="0.2">
      <c r="A95" s="13"/>
      <c r="B95" s="41" t="s">
        <v>5</v>
      </c>
      <c r="C95" s="41">
        <v>1</v>
      </c>
      <c r="D95" s="42">
        <v>500</v>
      </c>
      <c r="E95" s="42">
        <v>502</v>
      </c>
      <c r="F95" s="40" t="s">
        <v>1</v>
      </c>
      <c r="G95" s="43" t="s">
        <v>119</v>
      </c>
      <c r="H95" s="99" t="s">
        <v>219</v>
      </c>
      <c r="I95" s="41" t="s">
        <v>22</v>
      </c>
      <c r="J95" s="93" t="s">
        <v>204</v>
      </c>
      <c r="K95" s="41" t="s">
        <v>121</v>
      </c>
      <c r="L95" s="45">
        <v>30201</v>
      </c>
      <c r="M95" s="34">
        <v>30000</v>
      </c>
      <c r="N95" s="33">
        <f>N96</f>
        <v>100</v>
      </c>
      <c r="O95" s="33">
        <f>O96</f>
        <v>100</v>
      </c>
      <c r="P95" s="34"/>
      <c r="Q95" s="34">
        <f t="shared" ref="Q95:S95" si="53">Q96</f>
        <v>100</v>
      </c>
      <c r="R95" s="34">
        <f t="shared" si="53"/>
        <v>0</v>
      </c>
      <c r="S95" s="34">
        <f t="shared" si="53"/>
        <v>0</v>
      </c>
      <c r="T95" s="34">
        <f>T96</f>
        <v>100</v>
      </c>
      <c r="U95" s="36"/>
    </row>
    <row r="96" spans="1:21" ht="34.5" customHeight="1" x14ac:dyDescent="0.2">
      <c r="A96" s="13"/>
      <c r="B96" s="41" t="s">
        <v>179</v>
      </c>
      <c r="C96" s="41">
        <v>1</v>
      </c>
      <c r="D96" s="42">
        <v>500</v>
      </c>
      <c r="E96" s="42">
        <v>502</v>
      </c>
      <c r="F96" s="40" t="s">
        <v>1</v>
      </c>
      <c r="G96" s="43" t="s">
        <v>122</v>
      </c>
      <c r="H96" s="99" t="s">
        <v>219</v>
      </c>
      <c r="I96" s="41" t="s">
        <v>22</v>
      </c>
      <c r="J96" s="93" t="s">
        <v>204</v>
      </c>
      <c r="K96" s="41" t="s">
        <v>123</v>
      </c>
      <c r="L96" s="45"/>
      <c r="M96" s="34">
        <v>30000</v>
      </c>
      <c r="N96" s="33">
        <f>O96</f>
        <v>100</v>
      </c>
      <c r="O96" s="33">
        <v>100</v>
      </c>
      <c r="P96" s="34"/>
      <c r="Q96" s="34">
        <f>T96</f>
        <v>100</v>
      </c>
      <c r="R96" s="34"/>
      <c r="S96" s="35"/>
      <c r="T96" s="34">
        <v>100</v>
      </c>
      <c r="U96" s="36"/>
    </row>
    <row r="97" spans="1:21" ht="108.75" customHeight="1" x14ac:dyDescent="0.2">
      <c r="A97" s="13"/>
      <c r="B97" s="41" t="s">
        <v>3</v>
      </c>
      <c r="C97" s="103"/>
      <c r="D97" s="103"/>
      <c r="E97" s="103"/>
      <c r="F97" s="103"/>
      <c r="G97" s="43" t="s">
        <v>180</v>
      </c>
      <c r="H97" s="99" t="s">
        <v>219</v>
      </c>
      <c r="I97" s="41" t="s">
        <v>22</v>
      </c>
      <c r="J97" s="91" t="s">
        <v>190</v>
      </c>
      <c r="K97" s="41" t="s">
        <v>89</v>
      </c>
      <c r="L97" s="45">
        <v>30201</v>
      </c>
      <c r="M97" s="34">
        <v>30000</v>
      </c>
      <c r="N97" s="33">
        <f>N98</f>
        <v>289.91000000000003</v>
      </c>
      <c r="O97" s="33">
        <f>O98</f>
        <v>289.91000000000003</v>
      </c>
      <c r="P97" s="34"/>
      <c r="Q97" s="34">
        <f t="shared" ref="Q97:S97" si="54">Q98</f>
        <v>289.91000000000003</v>
      </c>
      <c r="R97" s="34">
        <f t="shared" si="54"/>
        <v>0</v>
      </c>
      <c r="S97" s="34">
        <f t="shared" si="54"/>
        <v>0</v>
      </c>
      <c r="T97" s="34">
        <f>T98</f>
        <v>289.91000000000003</v>
      </c>
      <c r="U97" s="36"/>
    </row>
    <row r="98" spans="1:21" ht="30" customHeight="1" x14ac:dyDescent="0.25">
      <c r="B98" s="41" t="s">
        <v>2</v>
      </c>
      <c r="C98" s="41">
        <v>1</v>
      </c>
      <c r="D98" s="42">
        <v>500</v>
      </c>
      <c r="E98" s="42">
        <v>502</v>
      </c>
      <c r="F98" s="40" t="s">
        <v>0</v>
      </c>
      <c r="G98" s="43" t="s">
        <v>119</v>
      </c>
      <c r="H98" s="99" t="s">
        <v>219</v>
      </c>
      <c r="I98" s="41" t="s">
        <v>22</v>
      </c>
      <c r="J98" s="91" t="s">
        <v>190</v>
      </c>
      <c r="K98" s="41" t="s">
        <v>121</v>
      </c>
      <c r="L98" s="58"/>
      <c r="M98" s="58"/>
      <c r="N98" s="36">
        <f>N99</f>
        <v>289.91000000000003</v>
      </c>
      <c r="O98" s="36">
        <f>O99</f>
        <v>289.91000000000003</v>
      </c>
      <c r="P98" s="36"/>
      <c r="Q98" s="36">
        <f t="shared" ref="Q98:S98" si="55">Q99</f>
        <v>289.91000000000003</v>
      </c>
      <c r="R98" s="36">
        <f t="shared" si="55"/>
        <v>0</v>
      </c>
      <c r="S98" s="36">
        <f t="shared" si="55"/>
        <v>0</v>
      </c>
      <c r="T98" s="36">
        <f>T99</f>
        <v>289.91000000000003</v>
      </c>
      <c r="U98" s="36"/>
    </row>
    <row r="99" spans="1:21" ht="33.75" customHeight="1" x14ac:dyDescent="0.2">
      <c r="B99" s="46" t="s">
        <v>181</v>
      </c>
      <c r="C99" s="46">
        <v>1</v>
      </c>
      <c r="D99" s="86">
        <v>500</v>
      </c>
      <c r="E99" s="86">
        <v>502</v>
      </c>
      <c r="F99" s="30" t="s">
        <v>0</v>
      </c>
      <c r="G99" s="87" t="s">
        <v>122</v>
      </c>
      <c r="H99" s="99" t="s">
        <v>219</v>
      </c>
      <c r="I99" s="46" t="s">
        <v>22</v>
      </c>
      <c r="J99" s="91" t="s">
        <v>190</v>
      </c>
      <c r="K99" s="46" t="s">
        <v>123</v>
      </c>
      <c r="N99" s="88">
        <f>O99</f>
        <v>289.91000000000003</v>
      </c>
      <c r="O99" s="88">
        <v>289.91000000000003</v>
      </c>
      <c r="P99" s="88"/>
      <c r="Q99" s="88">
        <f>T99</f>
        <v>289.91000000000003</v>
      </c>
      <c r="R99" s="88"/>
      <c r="S99" s="88"/>
      <c r="T99" s="88">
        <v>289.91000000000003</v>
      </c>
      <c r="U99" s="88"/>
    </row>
    <row r="100" spans="1:21" s="80" customFormat="1" ht="15.75" x14ac:dyDescent="0.25">
      <c r="B100" s="51" t="s">
        <v>217</v>
      </c>
      <c r="C100" s="51"/>
      <c r="D100" s="51"/>
      <c r="E100" s="51"/>
      <c r="F100" s="51"/>
      <c r="G100" s="52" t="s">
        <v>182</v>
      </c>
      <c r="H100" s="23" t="s">
        <v>183</v>
      </c>
      <c r="I100" s="23" t="s">
        <v>218</v>
      </c>
      <c r="J100" s="23" t="s">
        <v>89</v>
      </c>
      <c r="K100" s="25" t="s">
        <v>89</v>
      </c>
      <c r="L100" s="89"/>
      <c r="M100" s="89"/>
      <c r="N100" s="82">
        <f t="shared" ref="N100:O103" si="56">N101</f>
        <v>50</v>
      </c>
      <c r="O100" s="82">
        <f t="shared" si="56"/>
        <v>50</v>
      </c>
      <c r="P100" s="82"/>
      <c r="Q100" s="82">
        <f t="shared" ref="Q100:S100" si="57">Q101</f>
        <v>50</v>
      </c>
      <c r="R100" s="82">
        <f t="shared" si="57"/>
        <v>0</v>
      </c>
      <c r="S100" s="82">
        <f t="shared" si="57"/>
        <v>0</v>
      </c>
      <c r="T100" s="82">
        <f>T101</f>
        <v>50</v>
      </c>
      <c r="U100" s="82"/>
    </row>
    <row r="101" spans="1:21" s="74" customFormat="1" ht="17.25" customHeight="1" x14ac:dyDescent="0.2">
      <c r="B101" s="64" t="s">
        <v>184</v>
      </c>
      <c r="C101" s="64">
        <v>1</v>
      </c>
      <c r="D101" s="85">
        <v>500</v>
      </c>
      <c r="E101" s="85">
        <v>501</v>
      </c>
      <c r="F101" s="79" t="s">
        <v>4</v>
      </c>
      <c r="G101" s="65" t="s">
        <v>191</v>
      </c>
      <c r="H101" s="64" t="s">
        <v>183</v>
      </c>
      <c r="I101" s="64" t="s">
        <v>183</v>
      </c>
      <c r="J101" s="64"/>
      <c r="K101" s="81"/>
      <c r="L101" s="90"/>
      <c r="M101" s="90"/>
      <c r="N101" s="73">
        <f t="shared" si="56"/>
        <v>50</v>
      </c>
      <c r="O101" s="73">
        <f t="shared" si="56"/>
        <v>50</v>
      </c>
      <c r="P101" s="73"/>
      <c r="Q101" s="73">
        <f t="shared" ref="Q101:S101" si="58">Q102</f>
        <v>50</v>
      </c>
      <c r="R101" s="73">
        <f t="shared" si="58"/>
        <v>0</v>
      </c>
      <c r="S101" s="73">
        <f t="shared" si="58"/>
        <v>0</v>
      </c>
      <c r="T101" s="73">
        <f>T102</f>
        <v>50</v>
      </c>
      <c r="U101" s="73"/>
    </row>
    <row r="102" spans="1:21" ht="46.5" customHeight="1" x14ac:dyDescent="0.2">
      <c r="B102" s="41" t="s">
        <v>185</v>
      </c>
      <c r="C102" s="41">
        <v>1</v>
      </c>
      <c r="D102" s="42">
        <v>100</v>
      </c>
      <c r="E102" s="42">
        <v>113</v>
      </c>
      <c r="F102" s="40" t="s">
        <v>45</v>
      </c>
      <c r="G102" s="43" t="s">
        <v>200</v>
      </c>
      <c r="H102" s="29" t="s">
        <v>183</v>
      </c>
      <c r="I102" s="41" t="s">
        <v>183</v>
      </c>
      <c r="J102" s="93" t="s">
        <v>205</v>
      </c>
      <c r="K102" s="41"/>
      <c r="L102" s="21"/>
      <c r="M102" s="21"/>
      <c r="N102" s="36">
        <f t="shared" si="56"/>
        <v>50</v>
      </c>
      <c r="O102" s="36">
        <f t="shared" si="56"/>
        <v>50</v>
      </c>
      <c r="P102" s="36"/>
      <c r="Q102" s="36">
        <f t="shared" ref="Q102:S102" si="59">Q103</f>
        <v>50</v>
      </c>
      <c r="R102" s="36">
        <f t="shared" si="59"/>
        <v>0</v>
      </c>
      <c r="S102" s="36">
        <f t="shared" si="59"/>
        <v>0</v>
      </c>
      <c r="T102" s="36">
        <f>T103</f>
        <v>50</v>
      </c>
      <c r="U102" s="36"/>
    </row>
    <row r="103" spans="1:21" ht="30" x14ac:dyDescent="0.2">
      <c r="B103" s="41" t="s">
        <v>186</v>
      </c>
      <c r="C103" s="41">
        <v>1</v>
      </c>
      <c r="D103" s="42">
        <v>100</v>
      </c>
      <c r="E103" s="42">
        <v>113</v>
      </c>
      <c r="F103" s="40" t="s">
        <v>45</v>
      </c>
      <c r="G103" s="43" t="s">
        <v>119</v>
      </c>
      <c r="H103" s="29" t="s">
        <v>183</v>
      </c>
      <c r="I103" s="41" t="s">
        <v>183</v>
      </c>
      <c r="J103" s="93" t="s">
        <v>205</v>
      </c>
      <c r="K103" s="41" t="s">
        <v>121</v>
      </c>
      <c r="L103" s="21"/>
      <c r="M103" s="21"/>
      <c r="N103" s="36">
        <f t="shared" si="56"/>
        <v>50</v>
      </c>
      <c r="O103" s="36">
        <f t="shared" si="56"/>
        <v>50</v>
      </c>
      <c r="P103" s="36"/>
      <c r="Q103" s="36">
        <f t="shared" ref="Q103:S103" si="60">Q104</f>
        <v>50</v>
      </c>
      <c r="R103" s="36">
        <f t="shared" si="60"/>
        <v>0</v>
      </c>
      <c r="S103" s="36">
        <f t="shared" si="60"/>
        <v>0</v>
      </c>
      <c r="T103" s="36">
        <f>T104</f>
        <v>50</v>
      </c>
      <c r="U103" s="36"/>
    </row>
    <row r="104" spans="1:21" ht="30" x14ac:dyDescent="0.2">
      <c r="B104" s="41" t="s">
        <v>187</v>
      </c>
      <c r="C104" s="41">
        <v>1</v>
      </c>
      <c r="D104" s="42">
        <v>100</v>
      </c>
      <c r="E104" s="42">
        <v>113</v>
      </c>
      <c r="F104" s="40" t="s">
        <v>45</v>
      </c>
      <c r="G104" s="43" t="s">
        <v>122</v>
      </c>
      <c r="H104" s="29" t="s">
        <v>183</v>
      </c>
      <c r="I104" s="41" t="s">
        <v>183</v>
      </c>
      <c r="J104" s="93" t="s">
        <v>205</v>
      </c>
      <c r="K104" s="41" t="s">
        <v>123</v>
      </c>
      <c r="L104" s="21"/>
      <c r="M104" s="21"/>
      <c r="N104" s="36">
        <f>O104</f>
        <v>50</v>
      </c>
      <c r="O104" s="36">
        <v>50</v>
      </c>
      <c r="P104" s="36"/>
      <c r="Q104" s="36">
        <f>T104</f>
        <v>50</v>
      </c>
      <c r="R104" s="36"/>
      <c r="S104" s="36"/>
      <c r="T104" s="36">
        <v>50</v>
      </c>
      <c r="U104" s="36"/>
    </row>
    <row r="105" spans="1:21" s="80" customFormat="1" ht="33" x14ac:dyDescent="0.25">
      <c r="B105" s="89"/>
      <c r="C105" s="89"/>
      <c r="D105" s="89"/>
      <c r="E105" s="89"/>
      <c r="F105" s="89"/>
      <c r="G105" s="57" t="s">
        <v>97</v>
      </c>
      <c r="H105" s="58"/>
      <c r="I105" s="58"/>
      <c r="J105" s="58"/>
      <c r="K105" s="58"/>
      <c r="L105" s="89"/>
      <c r="M105" s="89"/>
      <c r="N105" s="82">
        <f t="shared" ref="N105:U105" si="61">N13+N53+N58+N73+N88+N100</f>
        <v>18054.61</v>
      </c>
      <c r="O105" s="82">
        <f t="shared" si="61"/>
        <v>17974.61</v>
      </c>
      <c r="P105" s="82">
        <f t="shared" si="61"/>
        <v>80</v>
      </c>
      <c r="Q105" s="82">
        <f t="shared" si="61"/>
        <v>18051.21</v>
      </c>
      <c r="R105" s="82">
        <f t="shared" si="61"/>
        <v>210808</v>
      </c>
      <c r="S105" s="82">
        <f t="shared" si="61"/>
        <v>0</v>
      </c>
      <c r="T105" s="82">
        <f t="shared" si="61"/>
        <v>17971.21</v>
      </c>
      <c r="U105" s="82">
        <f t="shared" si="61"/>
        <v>80</v>
      </c>
    </row>
  </sheetData>
  <mergeCells count="66">
    <mergeCell ref="Q5:T5"/>
    <mergeCell ref="C97:F97"/>
    <mergeCell ref="C74:F74"/>
    <mergeCell ref="C75:F75"/>
    <mergeCell ref="C76:F76"/>
    <mergeCell ref="C77:F77"/>
    <mergeCell ref="C82:F82"/>
    <mergeCell ref="C88:F88"/>
    <mergeCell ref="C79:F79"/>
    <mergeCell ref="C89:F89"/>
    <mergeCell ref="C83:F83"/>
    <mergeCell ref="C80:F80"/>
    <mergeCell ref="C84:F84"/>
    <mergeCell ref="C85:F85"/>
    <mergeCell ref="C86:F86"/>
    <mergeCell ref="C87:F87"/>
    <mergeCell ref="F5:G5"/>
    <mergeCell ref="L5:M5"/>
    <mergeCell ref="D5:E5"/>
    <mergeCell ref="I10:I11"/>
    <mergeCell ref="B5:C5"/>
    <mergeCell ref="B10:B11"/>
    <mergeCell ref="H5:I5"/>
    <mergeCell ref="G10:G11"/>
    <mergeCell ref="F10:F11"/>
    <mergeCell ref="B7:Q7"/>
    <mergeCell ref="N10:P10"/>
    <mergeCell ref="J5:K5"/>
    <mergeCell ref="N5:O5"/>
    <mergeCell ref="Q10:U10"/>
    <mergeCell ref="J10:J11"/>
    <mergeCell ref="K10:K11"/>
    <mergeCell ref="B2:C2"/>
    <mergeCell ref="D2:E2"/>
    <mergeCell ref="F2:G2"/>
    <mergeCell ref="D3:E3"/>
    <mergeCell ref="B3:C3"/>
    <mergeCell ref="F3:G3"/>
    <mergeCell ref="H2:I2"/>
    <mergeCell ref="J2:K2"/>
    <mergeCell ref="L2:M2"/>
    <mergeCell ref="N2:O2"/>
    <mergeCell ref="J3:K3"/>
    <mergeCell ref="N3:O3"/>
    <mergeCell ref="H3:I3"/>
    <mergeCell ref="H10:H11"/>
    <mergeCell ref="L3:M3"/>
    <mergeCell ref="C13:F13"/>
    <mergeCell ref="C10:C11"/>
    <mergeCell ref="C73:F73"/>
    <mergeCell ref="C28:F28"/>
    <mergeCell ref="C22:F22"/>
    <mergeCell ref="C16:F16"/>
    <mergeCell ref="C45:F45"/>
    <mergeCell ref="C14:F14"/>
    <mergeCell ref="C18:F18"/>
    <mergeCell ref="C19:F19"/>
    <mergeCell ref="C23:F23"/>
    <mergeCell ref="C59:F59"/>
    <mergeCell ref="C63:F63"/>
    <mergeCell ref="C53:F53"/>
    <mergeCell ref="C58:F58"/>
    <mergeCell ref="C26:F26"/>
    <mergeCell ref="C54:F54"/>
    <mergeCell ref="C42:F42"/>
    <mergeCell ref="C56:F56"/>
  </mergeCells>
  <phoneticPr fontId="0" type="noConversion"/>
  <pageMargins left="0.39370078740157483" right="0.39370078740157483" top="0.78740157480314965" bottom="0.78740157480314965" header="0" footer="0"/>
  <pageSetup paperSize="9" scale="42" fitToHeight="0" orientation="portrait" r:id="rId1"/>
  <headerFooter alignWithMargins="0"/>
  <rowBreaks count="1" manualBreakCount="1">
    <brk id="57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№5.1</vt:lpstr>
      <vt:lpstr>'Приложение №5.1'!Заголовки_для_печати</vt:lpstr>
      <vt:lpstr>'Приложение №5.1'!Область_печати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2016-11-15T09:59:41Z</cp:lastPrinted>
  <dcterms:created xsi:type="dcterms:W3CDTF">2014-11-07T07:56:37Z</dcterms:created>
  <dcterms:modified xsi:type="dcterms:W3CDTF">2016-12-07T11:58:58Z</dcterms:modified>
</cp:coreProperties>
</file>